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240" windowWidth="12615" windowHeight="11745" tabRatio="653"/>
  </bookViews>
  <sheets>
    <sheet name="A. Organization Chart" sheetId="23" r:id="rId1"/>
    <sheet name="B. Summ of Req." sheetId="20" r:id="rId2"/>
    <sheet name="B. Summ of Req. by DU" sheetId="4" r:id="rId3"/>
    <sheet name="C. Program Changes by DU" sheetId="5" r:id="rId4"/>
    <sheet name="D. Strategic Goals &amp; Objectives" sheetId="8" r:id="rId5"/>
    <sheet name="E. ATB Justification" sheetId="21" r:id="rId6"/>
    <sheet name="F. 2013 Crosswalk" sheetId="10" r:id="rId7"/>
    <sheet name="G. 2014 Crosswalk" sheetId="11" r:id="rId8"/>
    <sheet name="I. Permanent Positions" sheetId="13" r:id="rId9"/>
    <sheet name="J. Financial Analysis" sheetId="16" r:id="rId10"/>
    <sheet name="K. Summary by OC" sheetId="14" r:id="rId11"/>
  </sheets>
  <definedNames>
    <definedName name="_11POS_BY_CAT" localSheetId="0">#REF!</definedName>
    <definedName name="_11POS_BY_CAT">#REF!</definedName>
    <definedName name="_1ATTORNEY_SUPP">#REF!</definedName>
    <definedName name="_2ATTORNEY_SUPP" localSheetId="0">#REF!</definedName>
    <definedName name="_2ATTORNEY_SUPP">#REF!</definedName>
    <definedName name="_2GA_ROLLUP">#REF!</definedName>
    <definedName name="_3POS_BY_CAT">#REF!</definedName>
    <definedName name="_6GA_ROLLUP">#REF!</definedName>
    <definedName name="_7GA_ROLLUP" localSheetId="0">#REF!</definedName>
    <definedName name="_7GA_ROLLUP">#REF!</definedName>
    <definedName name="_9POS_BY_CAT">#REF!</definedName>
    <definedName name="DL" localSheetId="0">#REF!</definedName>
    <definedName name="DL">#REF!</definedName>
    <definedName name="EXECSUPP" localSheetId="0">#REF!</definedName>
    <definedName name="EXECSUPP">#REF!</definedName>
    <definedName name="FY0711.1" localSheetId="0">#REF!</definedName>
    <definedName name="FY0711.1">#REF!</definedName>
    <definedName name="FY0711.5" localSheetId="0">#REF!</definedName>
    <definedName name="FY0711.5">#REF!</definedName>
    <definedName name="FY0712.1" localSheetId="0">#REF!</definedName>
    <definedName name="FY0712.1">#REF!</definedName>
    <definedName name="FY0721.0" localSheetId="0">#REF!</definedName>
    <definedName name="FY0721.0">#REF!</definedName>
    <definedName name="FY0722.0" localSheetId="0">#REF!</definedName>
    <definedName name="FY0722.0">#REF!</definedName>
    <definedName name="FY0723.1" localSheetId="0">#REF!</definedName>
    <definedName name="FY0723.1">#REF!</definedName>
    <definedName name="FY0723.2" localSheetId="0">#REF!</definedName>
    <definedName name="FY0723.2">#REF!</definedName>
    <definedName name="FY0723.3" localSheetId="0">#REF!</definedName>
    <definedName name="FY0723.3">#REF!</definedName>
    <definedName name="FY0724.0" localSheetId="0">#REF!</definedName>
    <definedName name="FY0724.0">#REF!</definedName>
    <definedName name="FY0725.2" localSheetId="0">#REF!</definedName>
    <definedName name="FY0725.2">#REF!</definedName>
    <definedName name="FY0725.3" localSheetId="0">#REF!</definedName>
    <definedName name="FY0725.3">#REF!</definedName>
    <definedName name="FY0725.6" localSheetId="0">#REF!</definedName>
    <definedName name="FY0725.6">#REF!</definedName>
    <definedName name="FY0726.0" localSheetId="0">#REF!</definedName>
    <definedName name="FY0726.0">#REF!</definedName>
    <definedName name="FY0731.0" localSheetId="0">#REF!</definedName>
    <definedName name="FY0731.0">#REF!</definedName>
    <definedName name="FY0732.0" localSheetId="0">#REF!</definedName>
    <definedName name="FY0732.0">#REF!</definedName>
    <definedName name="FY07Ling" localSheetId="0">#REF!</definedName>
    <definedName name="FY07Ling">#REF!</definedName>
    <definedName name="FY07Mult" localSheetId="0">#REF!</definedName>
    <definedName name="FY07Mult">#REF!</definedName>
    <definedName name="FY07PEPI" localSheetId="0">#REF!</definedName>
    <definedName name="FY07PEPI">#REF!</definedName>
    <definedName name="FY07Tot" localSheetId="0">#REF!</definedName>
    <definedName name="FY07Tot">#REF!</definedName>
    <definedName name="FY07Train" localSheetId="0">#REF!</definedName>
    <definedName name="FY07Train">#REF!</definedName>
    <definedName name="FY0811.1" localSheetId="0">#REF!</definedName>
    <definedName name="FY0811.1">#REF!</definedName>
    <definedName name="FY0811.5" localSheetId="0">#REF!</definedName>
    <definedName name="FY0811.5">#REF!</definedName>
    <definedName name="FY0812.1" localSheetId="0">#REF!</definedName>
    <definedName name="FY0812.1">#REF!</definedName>
    <definedName name="FY0821.0" localSheetId="0">#REF!</definedName>
    <definedName name="FY0821.0">#REF!</definedName>
    <definedName name="FY0822.0" localSheetId="0">#REF!</definedName>
    <definedName name="FY0822.0">#REF!</definedName>
    <definedName name="FY0823.1" localSheetId="0">#REF!</definedName>
    <definedName name="FY0823.1">#REF!</definedName>
    <definedName name="FY0823.2" localSheetId="0">#REF!</definedName>
    <definedName name="FY0823.2">#REF!</definedName>
    <definedName name="FY0823.3" localSheetId="0">#REF!</definedName>
    <definedName name="FY0823.3">#REF!</definedName>
    <definedName name="FY0824.0" localSheetId="0">#REF!</definedName>
    <definedName name="FY0824.0">#REF!</definedName>
    <definedName name="FY0825.2" localSheetId="0">#REF!</definedName>
    <definedName name="FY0825.2">#REF!</definedName>
    <definedName name="FY0825.3" localSheetId="0">#REF!</definedName>
    <definedName name="FY0825.3">#REF!</definedName>
    <definedName name="FY0825.6" localSheetId="0">#REF!</definedName>
    <definedName name="FY0825.6">#REF!</definedName>
    <definedName name="FY0826.0" localSheetId="0">#REF!</definedName>
    <definedName name="FY0826.0">#REF!</definedName>
    <definedName name="FY0831.0" localSheetId="0">#REF!</definedName>
    <definedName name="FY0831.0">#REF!</definedName>
    <definedName name="FY0832.0" localSheetId="0">#REF!</definedName>
    <definedName name="FY0832.0">#REF!</definedName>
    <definedName name="FY08Ling" localSheetId="0">#REF!</definedName>
    <definedName name="FY08Ling">#REF!</definedName>
    <definedName name="FY08Mult" localSheetId="0">#REF!</definedName>
    <definedName name="FY08Mult">#REF!</definedName>
    <definedName name="FY08PEPI" localSheetId="0">#REF!</definedName>
    <definedName name="FY08PEPI">#REF!</definedName>
    <definedName name="FY08Tot" localSheetId="0">#REF!</definedName>
    <definedName name="FY08Tot">#REF!</definedName>
    <definedName name="FY08Train" localSheetId="0">#REF!</definedName>
    <definedName name="FY08Train">#REF!</definedName>
    <definedName name="FY0911.1" localSheetId="0">#REF!</definedName>
    <definedName name="FY0911.1">#REF!</definedName>
    <definedName name="FY0911.5" localSheetId="0">#REF!</definedName>
    <definedName name="FY0911.5">#REF!</definedName>
    <definedName name="FY0912.1" localSheetId="0">#REF!</definedName>
    <definedName name="FY0912.1">#REF!</definedName>
    <definedName name="FY0921.0" localSheetId="0">#REF!</definedName>
    <definedName name="FY0921.0">#REF!</definedName>
    <definedName name="FY0922.0" localSheetId="0">#REF!</definedName>
    <definedName name="FY0922.0">#REF!</definedName>
    <definedName name="FY0923.1" localSheetId="0">#REF!</definedName>
    <definedName name="FY0923.1">#REF!</definedName>
    <definedName name="FY0923.2" localSheetId="0">#REF!</definedName>
    <definedName name="FY0923.2">#REF!</definedName>
    <definedName name="FY0923.3" localSheetId="0">#REF!</definedName>
    <definedName name="FY0923.3">#REF!</definedName>
    <definedName name="FY0924.0" localSheetId="0">#REF!</definedName>
    <definedName name="FY0924.0">#REF!</definedName>
    <definedName name="FY0925.2" localSheetId="0">#REF!</definedName>
    <definedName name="FY0925.2">#REF!</definedName>
    <definedName name="FY0925.3" localSheetId="0">#REF!</definedName>
    <definedName name="FY0925.3">#REF!</definedName>
    <definedName name="FY0925.6" localSheetId="0">#REF!</definedName>
    <definedName name="FY0925.6">#REF!</definedName>
    <definedName name="FY0926.0" localSheetId="0">#REF!</definedName>
    <definedName name="FY0926.0">#REF!</definedName>
    <definedName name="FY0931.0" localSheetId="0">#REF!</definedName>
    <definedName name="FY0931.0">#REF!</definedName>
    <definedName name="FY0932.0" localSheetId="0">#REF!</definedName>
    <definedName name="FY0932.0">#REF!</definedName>
    <definedName name="FY09Ling" localSheetId="0">#REF!</definedName>
    <definedName name="FY09Ling">#REF!</definedName>
    <definedName name="FY09Mult" localSheetId="0">#REF!</definedName>
    <definedName name="FY09Mult">#REF!</definedName>
    <definedName name="FY09PEPI" localSheetId="0">#REF!</definedName>
    <definedName name="FY09PEPI">#REF!</definedName>
    <definedName name="FY09Tot" localSheetId="0">#REF!</definedName>
    <definedName name="FY09Tot">#REF!</definedName>
    <definedName name="FY09Train" localSheetId="0">#REF!</definedName>
    <definedName name="FY09Train">#REF!</definedName>
    <definedName name="INTEL" localSheetId="0">#REF!</definedName>
    <definedName name="INTEL">#REF!</definedName>
    <definedName name="JMD" localSheetId="0">#REF!</definedName>
    <definedName name="JMD">#REF!</definedName>
    <definedName name="PART" localSheetId="0">#REF!</definedName>
    <definedName name="PART">#REF!</definedName>
    <definedName name="_xlnm.Print_Area" localSheetId="0">'A. Organization Chart'!$A$1:$N$29</definedName>
    <definedName name="_xlnm.Print_Area" localSheetId="1">'B. Summ of Req.'!$A$1:$D$29</definedName>
    <definedName name="_xlnm.Print_Area" localSheetId="2">'B. Summ of Req. by DU'!$A$1:$M$26</definedName>
    <definedName name="_xlnm.Print_Area" localSheetId="3">'C. Program Changes by DU'!$A$1:$J$9</definedName>
    <definedName name="_xlnm.Print_Area" localSheetId="4">'D. Strategic Goals &amp; Objectives'!$A$1:$N$14</definedName>
    <definedName name="_xlnm.Print_Area" localSheetId="5">'E. ATB Justification'!$A$1:$G$22</definedName>
    <definedName name="_xlnm.Print_Area" localSheetId="6">'F. 2013 Crosswalk'!$A$1:$U$16</definedName>
    <definedName name="_xlnm.Print_Area" localSheetId="7">'G. 2014 Crosswalk'!$A$1:$L$15</definedName>
    <definedName name="_xlnm.Print_Area" localSheetId="8">'I. Permanent Positions'!$A$1:$J$19</definedName>
    <definedName name="_xlnm.Print_Area" localSheetId="9">'J. Financial Analysis'!$A$1:$I$38</definedName>
    <definedName name="_xlnm.Print_Area" localSheetId="10">'K. Summary by OC'!$A$1:$I$32</definedName>
    <definedName name="_xlnm.Print_Area">#REF!</definedName>
    <definedName name="_xlnm.Print_Titles" localSheetId="4">'D. Strategic Goals &amp; Objectives'!$1:$8</definedName>
    <definedName name="_xlnm.Print_Titles" localSheetId="5">'E. ATB Justification'!$1:$6</definedName>
    <definedName name="_xlnm.Print_Titles" localSheetId="9">'J. Financial Analysis'!$1:$5</definedName>
    <definedName name="REIMPRO" localSheetId="0">#REF!</definedName>
    <definedName name="REIMPRO">#REF!</definedName>
    <definedName name="REIMSOR" localSheetId="0">#REF!</definedName>
    <definedName name="REIMSOR">#REF!</definedName>
    <definedName name="Test">#REF!</definedName>
    <definedName name="Z_12C66D54_5067_4346_818B_6EAB1C8A9183_.wvu.PrintArea" localSheetId="0" hidden="1">'A. Organization Chart'!$A$1:$N$29</definedName>
    <definedName name="Z_3118AF25_8423_420A_806A_487665220C68_.wvu.PrintArea" localSheetId="0" hidden="1">'A. Organization Chart'!$A$1:$N$29</definedName>
    <definedName name="Z_4148B88B_8ED7_4FDE_9459_DEB244AD0552_.wvu.PrintArea" localSheetId="0" hidden="1">'A. Organization Chart'!$A$1:$N$29</definedName>
    <definedName name="Z_56C0A34E_45B4_448B_85E5_70B3A8E63333_.wvu.PrintArea" localSheetId="0" hidden="1">'A. Organization Chart'!$A$1:$N$29</definedName>
  </definedNames>
  <calcPr calcId="145621"/>
</workbook>
</file>

<file path=xl/calcChain.xml><?xml version="1.0" encoding="utf-8"?>
<calcChain xmlns="http://schemas.openxmlformats.org/spreadsheetml/2006/main">
  <c r="B18" i="20" l="1"/>
  <c r="B19" i="20" s="1"/>
  <c r="C18" i="20"/>
  <c r="D18" i="20"/>
  <c r="D19" i="20" s="1"/>
  <c r="C19" i="20"/>
  <c r="M12" i="4" l="1"/>
  <c r="C14" i="4"/>
  <c r="C15" i="4"/>
  <c r="B31" i="14" l="1"/>
  <c r="D31" i="14"/>
  <c r="F31" i="14"/>
  <c r="H31" i="14"/>
  <c r="I26" i="16"/>
  <c r="I27" i="16"/>
  <c r="I28" i="16"/>
  <c r="I29" i="16"/>
  <c r="I30" i="16"/>
  <c r="I31" i="16"/>
  <c r="I32" i="16"/>
  <c r="I33" i="16"/>
  <c r="I34" i="16"/>
  <c r="I35" i="16"/>
  <c r="I36" i="16"/>
  <c r="I37" i="16"/>
  <c r="I25" i="16"/>
  <c r="I22" i="16"/>
  <c r="I23" i="16"/>
  <c r="I24" i="16"/>
  <c r="H22" i="16"/>
  <c r="H23" i="16"/>
  <c r="H24" i="16"/>
  <c r="H38" i="16"/>
  <c r="I21" i="16"/>
  <c r="H21" i="16"/>
  <c r="I10" i="16"/>
  <c r="I11" i="16"/>
  <c r="I12" i="16"/>
  <c r="I13" i="16"/>
  <c r="I14" i="16"/>
  <c r="I15" i="16"/>
  <c r="I16" i="16"/>
  <c r="I17" i="16"/>
  <c r="I18" i="16"/>
  <c r="I19" i="16"/>
  <c r="I20" i="16"/>
  <c r="I9" i="16"/>
  <c r="H10" i="16"/>
  <c r="H11" i="16"/>
  <c r="H12" i="16"/>
  <c r="H13" i="16"/>
  <c r="H14" i="16"/>
  <c r="H15" i="16"/>
  <c r="H16" i="16"/>
  <c r="H17" i="16"/>
  <c r="H18" i="16"/>
  <c r="H19" i="16"/>
  <c r="H20" i="16"/>
  <c r="H9" i="16"/>
  <c r="F25" i="4"/>
  <c r="C25" i="4"/>
  <c r="F10" i="4"/>
  <c r="G20" i="14" l="1"/>
  <c r="I24" i="14" l="1"/>
  <c r="I12" i="8" l="1"/>
  <c r="J12" i="8"/>
  <c r="K12" i="8"/>
  <c r="U9" i="10" l="1"/>
  <c r="G10" i="10"/>
  <c r="F10" i="10"/>
  <c r="F12" i="10" s="1"/>
  <c r="F13" i="10" s="1"/>
  <c r="E10" i="10"/>
  <c r="C11" i="8"/>
  <c r="C12" i="8" s="1"/>
  <c r="D11" i="20"/>
  <c r="C11" i="20"/>
  <c r="B11" i="20"/>
  <c r="U10" i="10" l="1"/>
  <c r="L11" i="11" l="1"/>
  <c r="L9" i="11"/>
  <c r="M10" i="10" l="1"/>
  <c r="L10" i="10"/>
  <c r="L12" i="10" s="1"/>
  <c r="L13" i="10" s="1"/>
  <c r="K10" i="10"/>
  <c r="E15" i="21" l="1"/>
  <c r="F15" i="21"/>
  <c r="E20" i="21"/>
  <c r="E21" i="21" s="1"/>
  <c r="F20" i="21"/>
  <c r="G20" i="21"/>
  <c r="F21" i="21" l="1"/>
  <c r="G15" i="21"/>
  <c r="G21" i="21" s="1"/>
  <c r="D24" i="20" l="1"/>
  <c r="D25" i="20" s="1"/>
  <c r="C24" i="20"/>
  <c r="C25" i="20" s="1"/>
  <c r="B24" i="20"/>
  <c r="B25" i="20" s="1"/>
  <c r="D20" i="20"/>
  <c r="C20" i="20"/>
  <c r="B20" i="20"/>
  <c r="B26" i="20" l="1"/>
  <c r="B27" i="20" s="1"/>
  <c r="D26" i="20" l="1"/>
  <c r="D27" i="20" s="1"/>
  <c r="C26" i="20"/>
  <c r="C27" i="20" s="1"/>
  <c r="T11" i="10" l="1"/>
  <c r="I12" i="10"/>
  <c r="I13" i="10" s="1"/>
  <c r="J10" i="10"/>
  <c r="I10" i="10"/>
  <c r="H10" i="10"/>
  <c r="K13" i="11" l="1"/>
  <c r="T9" i="10" l="1"/>
  <c r="A19" i="4" l="1"/>
  <c r="B10" i="14" l="1"/>
  <c r="B14" i="14" s="1"/>
  <c r="K9" i="4"/>
  <c r="H19" i="4" s="1"/>
  <c r="B10" i="4"/>
  <c r="S9" i="10" l="1"/>
  <c r="M11" i="4" l="1"/>
  <c r="J21" i="4" s="1"/>
  <c r="I12" i="13" l="1"/>
  <c r="I11" i="13"/>
  <c r="I10" i="13"/>
  <c r="I9" i="13"/>
  <c r="G21" i="16" l="1"/>
  <c r="F21" i="16"/>
  <c r="E21" i="16"/>
  <c r="E22" i="16" s="1"/>
  <c r="D21" i="16"/>
  <c r="C21" i="16"/>
  <c r="B21" i="16"/>
  <c r="F22" i="16" l="1"/>
  <c r="F24" i="16" s="1"/>
  <c r="F38" i="16" s="1"/>
  <c r="E24" i="16"/>
  <c r="E38" i="16" s="1"/>
  <c r="D22" i="16"/>
  <c r="D24" i="16" s="1"/>
  <c r="D38" i="16" s="1"/>
  <c r="B22" i="16"/>
  <c r="C22" i="16"/>
  <c r="G24" i="16"/>
  <c r="G38" i="16" s="1"/>
  <c r="C24" i="16" l="1"/>
  <c r="I38" i="16" s="1"/>
  <c r="C38" i="16"/>
  <c r="B24" i="16"/>
  <c r="I30" i="14"/>
  <c r="B38" i="16" l="1"/>
  <c r="I28" i="14"/>
  <c r="I27" i="14"/>
  <c r="I26" i="14"/>
  <c r="I25" i="14"/>
  <c r="I23" i="14"/>
  <c r="I22" i="14"/>
  <c r="I21" i="14"/>
  <c r="I20" i="14"/>
  <c r="I19" i="14"/>
  <c r="I18" i="14"/>
  <c r="I17" i="14"/>
  <c r="I16" i="14"/>
  <c r="I13" i="14"/>
  <c r="H13" i="14"/>
  <c r="I12" i="14"/>
  <c r="H12" i="14"/>
  <c r="I11" i="14"/>
  <c r="H11" i="14"/>
  <c r="I9" i="14"/>
  <c r="H9" i="14"/>
  <c r="G10" i="14"/>
  <c r="F10" i="14"/>
  <c r="E10" i="14"/>
  <c r="D10" i="14"/>
  <c r="C10" i="14"/>
  <c r="C14" i="14" s="1"/>
  <c r="C29" i="14" s="1"/>
  <c r="C31" i="14" s="1"/>
  <c r="I8" i="14"/>
  <c r="H8" i="14"/>
  <c r="G17" i="13"/>
  <c r="F17" i="13"/>
  <c r="E17" i="13"/>
  <c r="D17" i="13"/>
  <c r="C17" i="13"/>
  <c r="B17" i="13"/>
  <c r="J13" i="13"/>
  <c r="H13" i="13"/>
  <c r="H14" i="13" s="1"/>
  <c r="I14" i="13" s="1"/>
  <c r="G13" i="13"/>
  <c r="F13" i="13"/>
  <c r="E13" i="13"/>
  <c r="D13" i="13"/>
  <c r="C13" i="13"/>
  <c r="B13" i="13"/>
  <c r="F14" i="14" l="1"/>
  <c r="G14" i="14"/>
  <c r="G29" i="14" s="1"/>
  <c r="G31" i="14" s="1"/>
  <c r="D14" i="14"/>
  <c r="E14" i="14"/>
  <c r="E29" i="14" s="1"/>
  <c r="E31" i="14" s="1"/>
  <c r="I13" i="13"/>
  <c r="I10" i="14"/>
  <c r="I14" i="14" s="1"/>
  <c r="H10" i="14"/>
  <c r="H15" i="13"/>
  <c r="H16" i="13" l="1"/>
  <c r="I16" i="13" s="1"/>
  <c r="I15" i="13"/>
  <c r="I29" i="14"/>
  <c r="I31" i="14" s="1"/>
  <c r="H14" i="14"/>
  <c r="J17" i="13"/>
  <c r="H17" i="13" l="1"/>
  <c r="I17" i="13"/>
  <c r="I10" i="11"/>
  <c r="H10" i="11"/>
  <c r="H14" i="11" s="1"/>
  <c r="H15" i="11" s="1"/>
  <c r="G10" i="11"/>
  <c r="F10" i="11"/>
  <c r="F14" i="11" s="1"/>
  <c r="F15" i="11" s="1"/>
  <c r="E10" i="11"/>
  <c r="D10" i="11"/>
  <c r="C10" i="11"/>
  <c r="C14" i="11" s="1"/>
  <c r="C15" i="11" s="1"/>
  <c r="B10" i="11"/>
  <c r="K9" i="11"/>
  <c r="J9" i="11"/>
  <c r="P10" i="10"/>
  <c r="O10" i="10"/>
  <c r="O12" i="10" s="1"/>
  <c r="O13" i="10" s="1"/>
  <c r="N10" i="10"/>
  <c r="R10" i="10"/>
  <c r="Q10" i="10"/>
  <c r="D10" i="10"/>
  <c r="C10" i="10"/>
  <c r="C12" i="10" s="1"/>
  <c r="C13" i="10" s="1"/>
  <c r="B10" i="10"/>
  <c r="D12" i="11" l="1"/>
  <c r="L12" i="11" s="1"/>
  <c r="L10" i="11"/>
  <c r="K10" i="11"/>
  <c r="K14" i="11" s="1"/>
  <c r="K15" i="11" s="1"/>
  <c r="J10" i="11"/>
  <c r="T10" i="10"/>
  <c r="S10" i="10"/>
  <c r="T12" i="10" l="1"/>
  <c r="T13" i="10" s="1"/>
  <c r="L11" i="8"/>
  <c r="L12" i="8" s="1"/>
  <c r="K11" i="8"/>
  <c r="J11" i="8"/>
  <c r="I11" i="8"/>
  <c r="H11" i="8"/>
  <c r="H12" i="8" s="1"/>
  <c r="G11" i="8"/>
  <c r="G12" i="8" s="1"/>
  <c r="F11" i="8"/>
  <c r="F12" i="8" s="1"/>
  <c r="E11" i="8"/>
  <c r="E12" i="8" s="1"/>
  <c r="D11" i="8"/>
  <c r="D12" i="8" s="1"/>
  <c r="M10" i="8"/>
  <c r="N10" i="8"/>
  <c r="M11" i="8" l="1"/>
  <c r="M12" i="8" s="1"/>
  <c r="N11" i="8"/>
  <c r="N12" i="8" s="1"/>
  <c r="L13" i="4"/>
  <c r="I23" i="4" s="1"/>
  <c r="G20" i="4"/>
  <c r="G22" i="4" s="1"/>
  <c r="F20" i="4"/>
  <c r="F24" i="4" s="1"/>
  <c r="E20" i="4"/>
  <c r="D20" i="4"/>
  <c r="D22" i="4" s="1"/>
  <c r="C20" i="4"/>
  <c r="C24" i="4" s="1"/>
  <c r="B20" i="4"/>
  <c r="J10" i="4"/>
  <c r="J12" i="4" s="1"/>
  <c r="I10" i="4"/>
  <c r="I14" i="4" s="1"/>
  <c r="I15" i="4" s="1"/>
  <c r="H10" i="4"/>
  <c r="G10" i="4"/>
  <c r="G12" i="4" s="1"/>
  <c r="F14" i="4"/>
  <c r="F15" i="4" s="1"/>
  <c r="E10" i="4"/>
  <c r="D10" i="4"/>
  <c r="D12" i="4" s="1"/>
  <c r="C10" i="4"/>
  <c r="M9" i="4"/>
  <c r="J19" i="4" s="1"/>
  <c r="L9" i="4"/>
  <c r="I19" i="4" s="1"/>
  <c r="J22" i="4" l="1"/>
  <c r="K10" i="4"/>
  <c r="L10" i="4"/>
  <c r="M10" i="4"/>
  <c r="J20" i="4"/>
  <c r="L15" i="4"/>
  <c r="I25" i="4" s="1"/>
  <c r="L14" i="4"/>
  <c r="I24" i="4" s="1"/>
  <c r="I20" i="4"/>
  <c r="H20" i="4"/>
</calcChain>
</file>

<file path=xl/sharedStrings.xml><?xml version="1.0" encoding="utf-8"?>
<sst xmlns="http://schemas.openxmlformats.org/spreadsheetml/2006/main" count="579" uniqueCount="160">
  <si>
    <t>Summary of Requirements</t>
  </si>
  <si>
    <t>Salaries and Expenses</t>
  </si>
  <si>
    <t>(Dollars in Thousands)</t>
  </si>
  <si>
    <t>Direct Pos.</t>
  </si>
  <si>
    <t>Amount</t>
  </si>
  <si>
    <t>Pay and Benefits</t>
  </si>
  <si>
    <t>Domestic Rent and Facilities</t>
  </si>
  <si>
    <t>Program Changes</t>
  </si>
  <si>
    <t>Subtotal, Offsets</t>
  </si>
  <si>
    <t>Total Program Changes</t>
  </si>
  <si>
    <t>end of line</t>
  </si>
  <si>
    <t>end of sheet</t>
  </si>
  <si>
    <t>Total</t>
  </si>
  <si>
    <t>Reimbursable FTE</t>
  </si>
  <si>
    <t>Overtime</t>
  </si>
  <si>
    <t>Direct FTE</t>
  </si>
  <si>
    <t>Program Increases</t>
  </si>
  <si>
    <t>Total Offsets</t>
  </si>
  <si>
    <t>Program Offsets</t>
  </si>
  <si>
    <t>Total Program Offsets</t>
  </si>
  <si>
    <t>Agt./
Atty.</t>
  </si>
  <si>
    <t>Resources by Department of Justice Strategic Goal/Objective</t>
  </si>
  <si>
    <t>Strategic Goal and Strategic Objective</t>
  </si>
  <si>
    <t>Direct Amount</t>
  </si>
  <si>
    <t>Direct/
Reimb FTE</t>
  </si>
  <si>
    <t>Goal 2</t>
  </si>
  <si>
    <t>Prevent Crime, Protect the Rights of the American People, and enforce Federal Law</t>
  </si>
  <si>
    <t>Subtotal, Goal 2</t>
  </si>
  <si>
    <t>TOTAL</t>
  </si>
  <si>
    <t xml:space="preserve"> </t>
  </si>
  <si>
    <t>Subtotal, Pay and Benefits</t>
  </si>
  <si>
    <t>Subtotal, Domestic Rent and Facilities</t>
  </si>
  <si>
    <t>Reprogramming/Transfers</t>
  </si>
  <si>
    <t xml:space="preserve">Carryover </t>
  </si>
  <si>
    <t>Crosswalk of 2013 Availability</t>
  </si>
  <si>
    <t>Increase/Decrease</t>
  </si>
  <si>
    <t>Reimb. Pos.</t>
  </si>
  <si>
    <t>Detail of Permanent Positions by Category</t>
  </si>
  <si>
    <t>ATBs</t>
  </si>
  <si>
    <t>Category</t>
  </si>
  <si>
    <t>Clerical and Office Services (300-399)</t>
  </si>
  <si>
    <t>Accounting and Budget (500-599)</t>
  </si>
  <si>
    <t>Attorneys (905)</t>
  </si>
  <si>
    <t>Paralegals / Other Law (900-998)</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</si>
  <si>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</si>
  <si>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</si>
  <si>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</si>
  <si>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</si>
  <si>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</si>
  <si>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</si>
  <si>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</si>
  <si>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</si>
  <si>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</si>
  <si>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</si>
  <si>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</si>
  <si>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</si>
  <si>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</si>
  <si>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</si>
  <si>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</si>
  <si>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</si>
  <si>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</si>
  <si>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</si>
  <si>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</si>
  <si>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</si>
  <si>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</si>
  <si>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</si>
  <si>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25.5 Research and Development Contracts</t>
  </si>
  <si>
    <t>25.7 Operation and Maintenance of Equipment</t>
  </si>
  <si>
    <t>26.0 Supplies and Materials</t>
  </si>
  <si>
    <t>31.0 Equipment</t>
  </si>
  <si>
    <t>Total Obligations</t>
  </si>
  <si>
    <t>Total Direct Requirements</t>
  </si>
  <si>
    <t>Financial Analysis of Program Changes</t>
  </si>
  <si>
    <t>Grades</t>
  </si>
  <si>
    <t>Program Increase 1</t>
  </si>
  <si>
    <t>Program Increase 2</t>
  </si>
  <si>
    <t>SES</t>
  </si>
  <si>
    <t>GS-15</t>
  </si>
  <si>
    <t>GS-14</t>
  </si>
  <si>
    <t>GS-13</t>
  </si>
  <si>
    <t>GS-12</t>
  </si>
  <si>
    <t>GS-11</t>
  </si>
  <si>
    <t>GS-10</t>
  </si>
  <si>
    <t>GS-9</t>
  </si>
  <si>
    <t>GS-8</t>
  </si>
  <si>
    <t>GS-7</t>
  </si>
  <si>
    <t>GS-6</t>
  </si>
  <si>
    <t>GS-5</t>
  </si>
  <si>
    <t>Total Positions and Annual Amount</t>
  </si>
  <si>
    <t>Lapse (-)</t>
  </si>
  <si>
    <t>Total FTEs and Personnel Compensation</t>
  </si>
  <si>
    <t>Base Adjustments</t>
  </si>
  <si>
    <t>Total Base Adjustments</t>
  </si>
  <si>
    <t>Total Technical and Base Adjustments</t>
  </si>
  <si>
    <t>Estimate FTE</t>
  </si>
  <si>
    <t>Actual FTE</t>
  </si>
  <si>
    <t>Estim. FTE</t>
  </si>
  <si>
    <t>Balance Rescission</t>
  </si>
  <si>
    <t>Total Direct</t>
  </si>
  <si>
    <t>Total Direct and Reimb. FTE</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</si>
  <si>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</si>
  <si>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</si>
  <si>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</si>
  <si>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</si>
  <si>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</si>
  <si>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Recoveries/Refunds</t>
  </si>
  <si>
    <t>Total Program Change Requests</t>
  </si>
  <si>
    <t>11.5 Other Personnel Compensation</t>
  </si>
  <si>
    <t>22.0 Transportation of Things</t>
  </si>
  <si>
    <t>Est. FTE</t>
  </si>
  <si>
    <t>Total Direct with Rescission</t>
  </si>
  <si>
    <t>Add - Unobligated End-of-Year, Expiring</t>
  </si>
  <si>
    <t>2013 Enacted</t>
  </si>
  <si>
    <t xml:space="preserve">  2013 Rescissions (1.877% &amp; 0.2%)</t>
  </si>
  <si>
    <t>FY 2015 Request</t>
  </si>
  <si>
    <t>Total 2013 Enacted (with Rescissions and Sequester)</t>
  </si>
  <si>
    <t>2015 Current Services</t>
  </si>
  <si>
    <t>2015 Total Request</t>
  </si>
  <si>
    <t>2013 Enacted with Rescissions and Sequester</t>
  </si>
  <si>
    <t>2015 Technical and Base Adjustments</t>
  </si>
  <si>
    <t>2015 Increases</t>
  </si>
  <si>
    <t>2015 Offsets</t>
  </si>
  <si>
    <t>2015 Request</t>
  </si>
  <si>
    <t>FY 2015 Program Changes by Decision Unit</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</si>
  <si>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</si>
  <si>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t>Sequester</t>
  </si>
  <si>
    <t>2013 Actual</t>
  </si>
  <si>
    <t>Crosswalk of 2014 Availability</t>
  </si>
  <si>
    <t>2014 Availability</t>
  </si>
  <si>
    <r>
      <t xml:space="preserve">2013 Appropriation Enacted w/o Balance Rescission </t>
    </r>
    <r>
      <rPr>
        <b/>
        <vertAlign val="superscript"/>
        <sz val="11"/>
        <color theme="1"/>
        <rFont val="Arial"/>
        <family val="2"/>
      </rPr>
      <t>1</t>
    </r>
  </si>
  <si>
    <t>Footnotes:</t>
  </si>
  <si>
    <t>Protect the federal fisc and defend the interests of the United States</t>
  </si>
  <si>
    <t>Supplementals</t>
  </si>
  <si>
    <t>1) The 2013 Enacted appropriation includes the 2 across-the-board rescissions of 1.877% and 0.2%</t>
  </si>
  <si>
    <t xml:space="preserve">  2013 Sequester</t>
  </si>
  <si>
    <t>Direct Positions</t>
  </si>
  <si>
    <t>FTE</t>
  </si>
  <si>
    <t>Note: The FTE for FY 2013 is actual and for FY 2014 and FY 2015 is estimated.</t>
  </si>
  <si>
    <t>Location of Description in Narrative</t>
  </si>
  <si>
    <t>2013 Enacted with Rescissions &amp; Sequestration</t>
  </si>
  <si>
    <t>2014 Enacted</t>
  </si>
  <si>
    <t>FY 2014 Enacted</t>
  </si>
  <si>
    <t>A: Organizational Chart</t>
  </si>
  <si>
    <t>2012 template</t>
  </si>
  <si>
    <t>FY 2011 CJ Submission</t>
  </si>
  <si>
    <t>2014 - 2015 Total Change</t>
  </si>
  <si>
    <t>Adjudication of Claims</t>
  </si>
  <si>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$1,000 is necessary to meet our increased retirement obligations as a result of this conversion.</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</si>
  <si>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$37,000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</si>
  <si>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$1,000 is required to meet these commitments.</t>
    </r>
  </si>
  <si>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$11,000, represents the funds needed to cover this increase. </t>
    </r>
  </si>
  <si>
    <r>
      <t xml:space="preserve">2015 Pay Raise:
</t>
    </r>
    <r>
      <rPr>
        <sz val="9"/>
        <color theme="1"/>
        <rFont val="Arial"/>
        <family val="2"/>
      </rPr>
      <t>This request provides for a proposed 1 percent pay raise to be effective in January of 2015.  The amount request, $10,000, represents the pay amounts for 3/4 of the fiscal year plus appropriate benefits ($8,000 for pay and $2,000 for benefits.)</t>
    </r>
  </si>
  <si>
    <t>Foreign Claims Settlement Commission</t>
  </si>
  <si>
    <r>
      <t>Health Insurance:</t>
    </r>
    <r>
      <rPr>
        <sz val="9"/>
        <color theme="1"/>
        <rFont val="Arial"/>
        <family val="2"/>
      </rPr>
      <t xml:space="preserve">
Effective January 2015, the component's contribution to Federal employees' health insurance increases by</t>
    </r>
    <r>
      <rPr>
        <sz val="9"/>
        <rFont val="Arial"/>
        <family val="2"/>
      </rPr>
      <t xml:space="preserve"> 19.4</t>
    </r>
    <r>
      <rPr>
        <sz val="9"/>
        <color theme="3" tint="0.39997558519241921"/>
        <rFont val="Arial"/>
        <family val="2"/>
      </rPr>
      <t xml:space="preserve"> </t>
    </r>
    <r>
      <rPr>
        <sz val="9"/>
        <color theme="1"/>
        <rFont val="Arial"/>
        <family val="2"/>
      </rPr>
      <t>percent.  The additional amount required is $18,000.</t>
    </r>
  </si>
  <si>
    <r>
      <t xml:space="preserve">Annualization of 2014 Pay Raise:
</t>
    </r>
    <r>
      <rPr>
        <sz val="9"/>
        <color theme="1"/>
        <rFont val="Arial"/>
        <family val="2"/>
      </rPr>
      <t>This pay annualization represents first quarter amounts (October through December) of the 2014 pay increase of 1 percent included in the 2014 President's Budget.  The amount requested $4,000, represents the pay amounts for 1/4 of the fiscal year plus appropriate benefits ($3,000 for pay and $1,000 for benefits).</t>
    </r>
  </si>
  <si>
    <t>2013 Spring call template</t>
  </si>
  <si>
    <t>Offsets:</t>
  </si>
  <si>
    <t>Miscellaneous Program and Administrative Reductions</t>
  </si>
  <si>
    <t>Pg. 10</t>
  </si>
  <si>
    <t>Foreign Claims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</si>
</sst>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51"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sz val="14"/>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b/>
      <u/>
      <sz val="14"/>
      <color theme="0"/>
      <name val="Arial"/>
      <family val="2"/>
    </font>
    <font>
      <sz val="12"/>
      <color theme="0"/>
      <name val="Arial"/>
      <family val="2"/>
    </font>
    <font>
      <sz val="10"/>
      <color theme="0"/>
      <name val="Arial"/>
      <family val="2"/>
    </font>
    <font>
      <b/>
      <vertAlign val="superscript"/>
      <sz val="11"/>
      <color theme="1"/>
      <name val="Arial"/>
      <family val="2"/>
    </font>
    <font>
      <u/>
      <sz val="11"/>
      <color theme="1"/>
      <name val="Arial"/>
      <family val="2"/>
    </font>
    <font>
      <sz val="10"/>
      <name val="Arial"/>
      <family val="2"/>
    </font>
    <font>
      <sz val="12"/>
      <name val="Arial"/>
      <family val="2"/>
    </font>
    <font>
      <sz val="9"/>
      <color rgb="FF1F497D"/>
      <name val="Arial"/>
      <family val="2"/>
    </font>
    <font>
      <b/>
      <sz val="12"/>
      <name val="Arial"/>
      <family val="2"/>
    </font>
    <font>
      <b/>
      <sz val="16"/>
      <name val="Arial"/>
      <family val="2"/>
    </font>
    <font>
      <b/>
      <u/>
      <sz val="12"/>
      <name val="Arial"/>
      <family val="2"/>
    </font>
    <font>
      <sz val="12"/>
      <name val="Arial"/>
      <family val="2"/>
    </font>
    <font>
      <sz val="8"/>
      <color indexed="9"/>
      <name val="Arial"/>
      <family val="2"/>
    </font>
    <font>
      <sz val="10"/>
      <color indexed="9"/>
      <name val="Times New Roman"/>
      <family val="1"/>
    </font>
    <font>
      <b/>
      <sz val="12"/>
      <color indexed="9"/>
      <name val="Arial"/>
      <family val="2"/>
    </font>
    <font>
      <sz val="9"/>
      <color theme="3" tint="0.39997558519241921"/>
      <name val="Arial"/>
      <family val="2"/>
    </font>
    <font>
      <sz val="9"/>
      <name val="Arial"/>
      <family val="2"/>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style="medium">
        <color auto="1"/>
      </left>
      <right/>
      <top style="hair">
        <color theme="0" tint="-0.34998626667073579"/>
      </top>
      <bottom style="dashed">
        <color theme="0" tint="-0.14996795556505021"/>
      </bottom>
      <diagonal/>
    </border>
    <border>
      <left style="medium">
        <color auto="1"/>
      </left>
      <right/>
      <top style="thin">
        <color auto="1"/>
      </top>
      <bottom/>
      <diagonal/>
    </border>
    <border>
      <left/>
      <right style="medium">
        <color auto="1"/>
      </right>
      <top style="thin">
        <color auto="1"/>
      </top>
      <bottom/>
      <diagonal/>
    </border>
    <border>
      <left style="thin">
        <color indexed="64"/>
      </left>
      <right/>
      <top style="thin">
        <color auto="1"/>
      </top>
      <bottom style="medium">
        <color auto="1"/>
      </bottom>
      <diagonal/>
    </border>
    <border>
      <left/>
      <right style="thin">
        <color auto="1"/>
      </right>
      <top/>
      <bottom style="medium">
        <color indexed="64"/>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21">
    <xf numFmtId="0" fontId="0" fillId="0" borderId="0"/>
    <xf numFmtId="43" fontId="14" fillId="0" borderId="0" applyFont="0" applyFill="0" applyBorder="0" applyAlignment="0" applyProtection="0"/>
    <xf numFmtId="0" fontId="39" fillId="0" borderId="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0" fontId="40" fillId="0" borderId="0"/>
    <xf numFmtId="0" fontId="40" fillId="0" borderId="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40" fillId="0" borderId="0"/>
    <xf numFmtId="0" fontId="45" fillId="0" borderId="0"/>
  </cellStyleXfs>
  <cellXfs count="297">
    <xf numFmtId="0" fontId="0" fillId="0" borderId="0" xfId="0"/>
    <xf numFmtId="3" fontId="18" fillId="0" borderId="6" xfId="0" applyNumberFormat="1" applyFont="1" applyBorder="1" applyAlignment="1">
      <alignment horizontal="center" vertical="top" wrapText="1"/>
    </xf>
    <xf numFmtId="3" fontId="18" fillId="0" borderId="7" xfId="0" applyNumberFormat="1" applyFont="1" applyBorder="1" applyAlignment="1">
      <alignment horizontal="center" vertical="top" wrapText="1"/>
    </xf>
    <xf numFmtId="164" fontId="18" fillId="0" borderId="8" xfId="1" applyNumberFormat="1" applyFont="1" applyBorder="1" applyAlignment="1">
      <alignment horizontal="center" vertical="top" wrapText="1"/>
    </xf>
    <xf numFmtId="0" fontId="19" fillId="0" borderId="0" xfId="0" applyFont="1"/>
    <xf numFmtId="0" fontId="18" fillId="0" borderId="0" xfId="0" applyFont="1"/>
    <xf numFmtId="0" fontId="16" fillId="0" borderId="0" xfId="0" applyFont="1" applyAlignment="1"/>
    <xf numFmtId="0" fontId="17" fillId="0" borderId="0" xfId="0" applyFont="1" applyAlignment="1"/>
    <xf numFmtId="0" fontId="15" fillId="0" borderId="0" xfId="0" applyFont="1" applyAlignment="1"/>
    <xf numFmtId="0" fontId="13" fillId="0" borderId="0" xfId="0" applyFont="1"/>
    <xf numFmtId="0" fontId="13" fillId="0" borderId="0" xfId="0" applyFont="1" applyAlignment="1"/>
    <xf numFmtId="0" fontId="13" fillId="0" borderId="1" xfId="0" applyFont="1" applyBorder="1" applyAlignment="1">
      <alignment horizontal="center" vertical="top" wrapText="1"/>
    </xf>
    <xf numFmtId="0" fontId="13" fillId="0" borderId="13" xfId="0" applyFont="1" applyBorder="1" applyAlignment="1">
      <alignment horizontal="center" vertical="top" wrapText="1"/>
    </xf>
    <xf numFmtId="0" fontId="18" fillId="0" borderId="15" xfId="0" applyFont="1" applyBorder="1" applyAlignment="1">
      <alignment horizontal="right"/>
    </xf>
    <xf numFmtId="0" fontId="13" fillId="0" borderId="16" xfId="0" applyFont="1" applyBorder="1" applyAlignment="1">
      <alignment horizontal="left" indent="3"/>
    </xf>
    <xf numFmtId="0" fontId="13" fillId="0" borderId="17" xfId="0" applyFont="1" applyBorder="1"/>
    <xf numFmtId="0" fontId="13" fillId="0" borderId="18" xfId="0" applyFont="1" applyBorder="1"/>
    <xf numFmtId="0" fontId="13" fillId="0" borderId="19" xfId="0" applyFont="1" applyBorder="1" applyAlignment="1">
      <alignment horizontal="left" indent="3"/>
    </xf>
    <xf numFmtId="0" fontId="13" fillId="0" borderId="6" xfId="0" applyFont="1" applyBorder="1" applyAlignment="1">
      <alignment horizontal="left" indent="3"/>
    </xf>
    <xf numFmtId="0" fontId="21" fillId="0" borderId="0" xfId="0" applyFont="1" applyAlignment="1"/>
    <xf numFmtId="0" fontId="12" fillId="0" borderId="1" xfId="0" applyFont="1" applyBorder="1" applyAlignment="1">
      <alignment horizontal="center" vertical="top" wrapText="1"/>
    </xf>
    <xf numFmtId="0" fontId="18" fillId="0" borderId="0" xfId="0" applyFont="1" applyAlignment="1"/>
    <xf numFmtId="0" fontId="12" fillId="0" borderId="0" xfId="0" applyFont="1"/>
    <xf numFmtId="0" fontId="18" fillId="0" borderId="6" xfId="0" applyFont="1" applyBorder="1" applyAlignment="1">
      <alignment horizontal="right"/>
    </xf>
    <xf numFmtId="0" fontId="12" fillId="0" borderId="0" xfId="0" applyFont="1" applyAlignment="1">
      <alignment vertical="top" wrapText="1"/>
    </xf>
    <xf numFmtId="0" fontId="12" fillId="0" borderId="13" xfId="0" applyFont="1" applyBorder="1" applyAlignment="1">
      <alignment horizontal="center" vertical="top" wrapText="1"/>
    </xf>
    <xf numFmtId="3" fontId="13" fillId="0" borderId="20" xfId="0" applyNumberFormat="1" applyFont="1" applyBorder="1"/>
    <xf numFmtId="3" fontId="12" fillId="0" borderId="20" xfId="0" applyNumberFormat="1" applyFont="1" applyBorder="1"/>
    <xf numFmtId="3" fontId="12" fillId="0" borderId="21" xfId="0" applyNumberFormat="1" applyFont="1" applyBorder="1"/>
    <xf numFmtId="3" fontId="18" fillId="0" borderId="33" xfId="0" applyNumberFormat="1" applyFont="1" applyBorder="1"/>
    <xf numFmtId="3" fontId="18" fillId="0" borderId="34" xfId="0" applyNumberFormat="1" applyFont="1" applyBorder="1"/>
    <xf numFmtId="0" fontId="18" fillId="0" borderId="38" xfId="0" applyFont="1" applyBorder="1" applyAlignment="1">
      <alignment vertical="top"/>
    </xf>
    <xf numFmtId="0" fontId="13" fillId="0" borderId="39" xfId="0" applyFont="1" applyBorder="1" applyAlignment="1">
      <alignment vertical="top"/>
    </xf>
    <xf numFmtId="0" fontId="13" fillId="0" borderId="40" xfId="0" applyFont="1" applyBorder="1"/>
    <xf numFmtId="0" fontId="13" fillId="0" borderId="41" xfId="0" applyFont="1" applyBorder="1"/>
    <xf numFmtId="0" fontId="18" fillId="0" borderId="26" xfId="0" applyFont="1" applyBorder="1" applyAlignment="1">
      <alignment horizontal="center"/>
    </xf>
    <xf numFmtId="3" fontId="18" fillId="0" borderId="7" xfId="0" applyNumberFormat="1" applyFont="1" applyBorder="1"/>
    <xf numFmtId="0" fontId="15" fillId="0" borderId="0" xfId="0" applyFont="1" applyBorder="1" applyAlignment="1"/>
    <xf numFmtId="0" fontId="18" fillId="0" borderId="24" xfId="0" applyFont="1" applyBorder="1" applyAlignment="1">
      <alignment vertical="top" wrapText="1"/>
    </xf>
    <xf numFmtId="0" fontId="18" fillId="0" borderId="32" xfId="0" applyFont="1" applyBorder="1" applyAlignment="1">
      <alignment horizontal="right" vertical="top"/>
    </xf>
    <xf numFmtId="0" fontId="15" fillId="0" borderId="0" xfId="0" applyFont="1" applyAlignment="1">
      <alignment horizontal="center"/>
    </xf>
    <xf numFmtId="0" fontId="23" fillId="0" borderId="29" xfId="0" applyFont="1" applyBorder="1" applyAlignment="1">
      <alignment vertical="center" wrapText="1"/>
    </xf>
    <xf numFmtId="0" fontId="26" fillId="0" borderId="0" xfId="0" applyFont="1" applyAlignment="1"/>
    <xf numFmtId="0" fontId="24" fillId="0" borderId="0" xfId="0" applyFont="1"/>
    <xf numFmtId="0" fontId="24" fillId="0" borderId="39" xfId="0" applyFont="1" applyBorder="1" applyAlignment="1">
      <alignment vertical="top"/>
    </xf>
    <xf numFmtId="0" fontId="24" fillId="0" borderId="40" xfId="0" applyFont="1" applyBorder="1"/>
    <xf numFmtId="0" fontId="26" fillId="0" borderId="0" xfId="0" applyFont="1"/>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3" fontId="23" fillId="0" borderId="33" xfId="0" applyNumberFormat="1" applyFont="1" applyBorder="1"/>
    <xf numFmtId="3" fontId="24" fillId="0" borderId="17" xfId="0" applyNumberFormat="1" applyFont="1" applyBorder="1"/>
    <xf numFmtId="0" fontId="24" fillId="0" borderId="38" xfId="0" applyFont="1" applyBorder="1" applyAlignment="1">
      <alignment vertical="top"/>
    </xf>
    <xf numFmtId="3" fontId="23" fillId="0" borderId="20" xfId="0" applyNumberFormat="1" applyFont="1" applyBorder="1"/>
    <xf numFmtId="3" fontId="23" fillId="0" borderId="45" xfId="0" applyNumberFormat="1" applyFont="1" applyBorder="1"/>
    <xf numFmtId="0" fontId="24" fillId="0" borderId="43" xfId="0" applyFont="1" applyBorder="1" applyAlignment="1">
      <alignment vertical="top"/>
    </xf>
    <xf numFmtId="0" fontId="24" fillId="0" borderId="42" xfId="0" applyFont="1" applyBorder="1" applyAlignment="1">
      <alignment vertical="top"/>
    </xf>
    <xf numFmtId="3" fontId="23" fillId="0" borderId="48" xfId="0" applyNumberFormat="1" applyFont="1" applyBorder="1"/>
    <xf numFmtId="0" fontId="23" fillId="0" borderId="3" xfId="0" applyFont="1" applyBorder="1" applyAlignment="1">
      <alignment horizontal="center" vertical="center" wrapText="1"/>
    </xf>
    <xf numFmtId="3" fontId="24" fillId="0" borderId="21" xfId="0" applyNumberFormat="1" applyFont="1" applyBorder="1"/>
    <xf numFmtId="3" fontId="23" fillId="0" borderId="34" xfId="0" applyNumberFormat="1" applyFont="1" applyBorder="1"/>
    <xf numFmtId="3" fontId="24" fillId="0" borderId="18" xfId="0" applyNumberFormat="1" applyFont="1" applyBorder="1"/>
    <xf numFmtId="3" fontId="23" fillId="0" borderId="49" xfId="0" applyNumberFormat="1" applyFont="1" applyBorder="1"/>
    <xf numFmtId="0" fontId="15" fillId="0" borderId="0" xfId="0" applyFont="1"/>
    <xf numFmtId="0" fontId="28" fillId="0" borderId="0" xfId="0" applyFont="1"/>
    <xf numFmtId="0" fontId="15" fillId="0" borderId="29" xfId="0" applyFont="1" applyBorder="1" applyAlignment="1"/>
    <xf numFmtId="0" fontId="19" fillId="0" borderId="0" xfId="0" applyFont="1" applyAlignment="1"/>
    <xf numFmtId="0" fontId="12" fillId="0" borderId="0" xfId="0" applyFont="1" applyAlignment="1">
      <alignment horizontal="left" indent="2"/>
    </xf>
    <xf numFmtId="0" fontId="11" fillId="0" borderId="1" xfId="0" applyFont="1" applyBorder="1" applyAlignment="1">
      <alignment horizontal="center" vertical="top" wrapText="1"/>
    </xf>
    <xf numFmtId="0" fontId="18" fillId="0" borderId="0" xfId="0" applyFont="1" applyBorder="1" applyAlignment="1">
      <alignment horizontal="center" vertical="center" wrapText="1"/>
    </xf>
    <xf numFmtId="0" fontId="11" fillId="0" borderId="13" xfId="0" applyFont="1" applyBorder="1" applyAlignment="1">
      <alignment horizontal="center" vertical="top" wrapText="1"/>
    </xf>
    <xf numFmtId="0" fontId="13" fillId="0" borderId="39" xfId="0" applyFont="1" applyBorder="1"/>
    <xf numFmtId="0" fontId="13" fillId="0" borderId="43" xfId="0" applyFont="1" applyBorder="1" applyAlignment="1">
      <alignment horizontal="left" indent="1"/>
    </xf>
    <xf numFmtId="0" fontId="13" fillId="0" borderId="39" xfId="0" applyFont="1" applyBorder="1" applyAlignment="1">
      <alignment horizontal="left" indent="1"/>
    </xf>
    <xf numFmtId="0" fontId="18" fillId="0" borderId="9" xfId="0" applyFont="1" applyBorder="1" applyAlignment="1">
      <alignment horizontal="center"/>
    </xf>
    <xf numFmtId="0" fontId="11" fillId="0" borderId="16" xfId="0" applyFont="1" applyBorder="1" applyAlignment="1">
      <alignment horizontal="left" indent="2"/>
    </xf>
    <xf numFmtId="0" fontId="11" fillId="0" borderId="19" xfId="0" applyFont="1" applyBorder="1" applyAlignment="1">
      <alignment horizontal="left" indent="2"/>
    </xf>
    <xf numFmtId="0" fontId="29" fillId="0" borderId="19" xfId="0" applyFont="1" applyBorder="1" applyAlignment="1">
      <alignment horizontal="left" indent="8"/>
    </xf>
    <xf numFmtId="0" fontId="18" fillId="0" borderId="19" xfId="0" applyFont="1" applyBorder="1"/>
    <xf numFmtId="0" fontId="18" fillId="0" borderId="19" xfId="0" applyFont="1" applyBorder="1" applyAlignment="1">
      <alignment horizontal="center"/>
    </xf>
    <xf numFmtId="0" fontId="18" fillId="0" borderId="56" xfId="0" applyFont="1" applyBorder="1" applyAlignment="1">
      <alignment horizontal="center"/>
    </xf>
    <xf numFmtId="0" fontId="15" fillId="0" borderId="0" xfId="0" applyFont="1" applyAlignment="1">
      <alignment wrapText="1"/>
    </xf>
    <xf numFmtId="0" fontId="12" fillId="0" borderId="0" xfId="0" applyFont="1" applyBorder="1" applyAlignment="1">
      <alignment horizontal="center" vertical="top" wrapText="1"/>
    </xf>
    <xf numFmtId="0" fontId="12" fillId="0" borderId="0" xfId="0" applyFont="1" applyBorder="1"/>
    <xf numFmtId="0" fontId="18" fillId="0" borderId="0" xfId="0" applyFont="1" applyBorder="1"/>
    <xf numFmtId="0" fontId="18" fillId="0" borderId="0" xfId="0" applyFont="1" applyBorder="1" applyAlignment="1">
      <alignment horizontal="right" indent="1"/>
    </xf>
    <xf numFmtId="0" fontId="13" fillId="0" borderId="0" xfId="0" applyFont="1" applyBorder="1"/>
    <xf numFmtId="0" fontId="11" fillId="0" borderId="17" xfId="0" applyFont="1" applyBorder="1" applyAlignment="1">
      <alignment horizontal="left" indent="1"/>
    </xf>
    <xf numFmtId="0" fontId="11" fillId="0" borderId="45" xfId="0" applyFont="1" applyBorder="1" applyAlignment="1">
      <alignment horizontal="left" indent="1"/>
    </xf>
    <xf numFmtId="0" fontId="11" fillId="0" borderId="33" xfId="0" applyFont="1" applyBorder="1" applyAlignment="1">
      <alignment horizontal="left" indent="1"/>
    </xf>
    <xf numFmtId="0" fontId="11" fillId="0" borderId="45" xfId="0" applyFont="1" applyBorder="1" applyAlignment="1">
      <alignment horizontal="left" indent="3"/>
    </xf>
    <xf numFmtId="0" fontId="11" fillId="0" borderId="14" xfId="0" applyFont="1" applyBorder="1" applyAlignment="1">
      <alignment horizontal="left" indent="1"/>
    </xf>
    <xf numFmtId="0" fontId="18" fillId="0" borderId="1" xfId="0" applyFont="1" applyBorder="1" applyAlignment="1">
      <alignment horizontal="right" indent="1"/>
    </xf>
    <xf numFmtId="3" fontId="18" fillId="0" borderId="19" xfId="0" applyNumberFormat="1" applyFont="1" applyBorder="1"/>
    <xf numFmtId="3" fontId="18" fillId="0" borderId="20" xfId="0" applyNumberFormat="1" applyFont="1" applyBorder="1"/>
    <xf numFmtId="3" fontId="18" fillId="0" borderId="21" xfId="0" applyNumberFormat="1" applyFont="1" applyBorder="1"/>
    <xf numFmtId="3" fontId="18" fillId="0" borderId="39" xfId="0" applyNumberFormat="1" applyFont="1" applyBorder="1"/>
    <xf numFmtId="3" fontId="18" fillId="0" borderId="62" xfId="0" applyNumberFormat="1" applyFont="1" applyBorder="1"/>
    <xf numFmtId="3" fontId="18" fillId="0" borderId="64" xfId="0" applyNumberFormat="1" applyFont="1" applyBorder="1"/>
    <xf numFmtId="3" fontId="18" fillId="0" borderId="57" xfId="0" applyNumberFormat="1" applyFont="1" applyBorder="1"/>
    <xf numFmtId="3" fontId="18" fillId="0" borderId="65" xfId="0" applyNumberFormat="1" applyFont="1" applyBorder="1"/>
    <xf numFmtId="0" fontId="18" fillId="0" borderId="4" xfId="0" applyFont="1" applyBorder="1" applyAlignment="1">
      <alignment horizontal="center" vertical="center" wrapText="1"/>
    </xf>
    <xf numFmtId="0" fontId="13" fillId="0" borderId="58" xfId="0" applyFont="1" applyBorder="1" applyAlignment="1">
      <alignment horizontal="left" indent="3"/>
    </xf>
    <xf numFmtId="0" fontId="10" fillId="0" borderId="16" xfId="0" applyFont="1" applyBorder="1" applyAlignment="1">
      <alignment horizontal="left" indent="2"/>
    </xf>
    <xf numFmtId="0" fontId="10" fillId="0" borderId="1" xfId="0" applyFont="1" applyBorder="1" applyAlignment="1">
      <alignment horizontal="center" vertical="top" wrapText="1"/>
    </xf>
    <xf numFmtId="0" fontId="10" fillId="0" borderId="58" xfId="0" applyFont="1" applyBorder="1" applyAlignment="1">
      <alignment horizontal="left" indent="3"/>
    </xf>
    <xf numFmtId="0" fontId="10" fillId="0" borderId="19" xfId="0" applyFont="1" applyBorder="1" applyAlignment="1">
      <alignment horizontal="left" indent="3"/>
    </xf>
    <xf numFmtId="0" fontId="10" fillId="0" borderId="6" xfId="0" applyFont="1" applyBorder="1" applyAlignment="1">
      <alignment horizontal="left" indent="3"/>
    </xf>
    <xf numFmtId="0" fontId="18" fillId="0" borderId="0" xfId="0" applyFont="1" applyBorder="1" applyAlignment="1">
      <alignment vertical="center" wrapText="1"/>
    </xf>
    <xf numFmtId="0" fontId="9" fillId="0" borderId="1" xfId="0" applyFont="1" applyBorder="1" applyAlignment="1">
      <alignment horizontal="center" vertical="top" wrapText="1"/>
    </xf>
    <xf numFmtId="0" fontId="9" fillId="0" borderId="19" xfId="0" applyFont="1" applyBorder="1" applyAlignment="1">
      <alignment horizontal="left" indent="3"/>
    </xf>
    <xf numFmtId="0" fontId="9" fillId="0" borderId="6" xfId="0" applyFont="1" applyBorder="1" applyAlignment="1">
      <alignment horizontal="left" indent="3"/>
    </xf>
    <xf numFmtId="0" fontId="9" fillId="0" borderId="19" xfId="0" applyFont="1" applyBorder="1" applyAlignment="1">
      <alignment horizontal="left" indent="2"/>
    </xf>
    <xf numFmtId="0" fontId="18" fillId="0" borderId="4" xfId="0" applyFont="1" applyBorder="1" applyAlignment="1">
      <alignment horizontal="center" vertical="center" wrapText="1"/>
    </xf>
    <xf numFmtId="0" fontId="8" fillId="0" borderId="0" xfId="0" applyFont="1"/>
    <xf numFmtId="0" fontId="31" fillId="0" borderId="0" xfId="0" applyFont="1" applyBorder="1" applyAlignment="1">
      <alignment horizontal="left" vertical="top"/>
    </xf>
    <xf numFmtId="0" fontId="31" fillId="0" borderId="0" xfId="0" applyFont="1"/>
    <xf numFmtId="0" fontId="32" fillId="0" borderId="0" xfId="0" applyFont="1"/>
    <xf numFmtId="0" fontId="7" fillId="0" borderId="45" xfId="0" applyFont="1" applyBorder="1" applyAlignment="1">
      <alignment horizontal="left" indent="1"/>
    </xf>
    <xf numFmtId="0" fontId="6" fillId="0" borderId="31" xfId="0" applyFont="1" applyBorder="1" applyAlignment="1">
      <alignment horizontal="left" indent="2"/>
    </xf>
    <xf numFmtId="0" fontId="9" fillId="0" borderId="66" xfId="0" applyFont="1" applyBorder="1" applyAlignment="1">
      <alignment horizontal="left" indent="1"/>
    </xf>
    <xf numFmtId="0" fontId="9" fillId="0" borderId="10" xfId="0" applyFont="1" applyBorder="1" applyAlignment="1">
      <alignment horizontal="left" indent="1"/>
    </xf>
    <xf numFmtId="0" fontId="6" fillId="0" borderId="19" xfId="0" applyFont="1" applyBorder="1" applyAlignment="1">
      <alignment horizontal="left" indent="2"/>
    </xf>
    <xf numFmtId="3" fontId="18" fillId="0" borderId="43" xfId="0" applyNumberFormat="1" applyFont="1" applyBorder="1"/>
    <xf numFmtId="3" fontId="18" fillId="0" borderId="45" xfId="0" applyNumberFormat="1" applyFont="1" applyBorder="1"/>
    <xf numFmtId="3" fontId="18" fillId="0" borderId="67" xfId="0" applyNumberFormat="1" applyFont="1" applyBorder="1"/>
    <xf numFmtId="3" fontId="18" fillId="0" borderId="40" xfId="0" applyNumberFormat="1" applyFont="1" applyBorder="1"/>
    <xf numFmtId="3" fontId="18" fillId="0" borderId="58" xfId="0" applyNumberFormat="1" applyFont="1" applyBorder="1"/>
    <xf numFmtId="3" fontId="18" fillId="0" borderId="49" xfId="0" applyNumberFormat="1" applyFont="1" applyBorder="1"/>
    <xf numFmtId="3" fontId="18" fillId="0" borderId="31" xfId="0" applyNumberFormat="1" applyFont="1" applyBorder="1"/>
    <xf numFmtId="3" fontId="18" fillId="0" borderId="68" xfId="0" applyNumberFormat="1" applyFont="1" applyBorder="1"/>
    <xf numFmtId="3" fontId="38" fillId="0" borderId="20" xfId="0" applyNumberFormat="1" applyFont="1" applyBorder="1"/>
    <xf numFmtId="3" fontId="38" fillId="0" borderId="39" xfId="0" applyNumberFormat="1" applyFont="1" applyBorder="1"/>
    <xf numFmtId="3" fontId="38" fillId="0" borderId="62" xfId="0" applyNumberFormat="1" applyFont="1" applyBorder="1"/>
    <xf numFmtId="0" fontId="5" fillId="0" borderId="1" xfId="0" applyFont="1" applyBorder="1" applyAlignment="1">
      <alignment horizontal="center" vertical="top" wrapText="1"/>
    </xf>
    <xf numFmtId="3" fontId="13" fillId="0" borderId="17" xfId="0" applyNumberFormat="1" applyFont="1" applyBorder="1"/>
    <xf numFmtId="3" fontId="13" fillId="0" borderId="18" xfId="0" applyNumberFormat="1" applyFont="1" applyBorder="1"/>
    <xf numFmtId="3" fontId="13" fillId="0" borderId="21" xfId="0" applyNumberFormat="1" applyFont="1" applyBorder="1"/>
    <xf numFmtId="3" fontId="18" fillId="0" borderId="1" xfId="0" applyNumberFormat="1" applyFont="1" applyBorder="1"/>
    <xf numFmtId="3" fontId="18" fillId="0" borderId="13" xfId="0" applyNumberFormat="1" applyFont="1" applyBorder="1"/>
    <xf numFmtId="3" fontId="18" fillId="0" borderId="17" xfId="0" applyNumberFormat="1" applyFont="1" applyBorder="1"/>
    <xf numFmtId="3" fontId="10" fillId="0" borderId="17" xfId="0" applyNumberFormat="1" applyFont="1" applyBorder="1"/>
    <xf numFmtId="3" fontId="10" fillId="0" borderId="18" xfId="0" applyNumberFormat="1" applyFont="1" applyBorder="1"/>
    <xf numFmtId="3" fontId="10" fillId="0" borderId="33" xfId="0" applyNumberFormat="1" applyFont="1" applyBorder="1"/>
    <xf numFmtId="3" fontId="10" fillId="0" borderId="34" xfId="0" applyNumberFormat="1" applyFont="1" applyBorder="1"/>
    <xf numFmtId="3" fontId="13" fillId="0" borderId="45" xfId="0" applyNumberFormat="1" applyFont="1" applyBorder="1"/>
    <xf numFmtId="3" fontId="13" fillId="0" borderId="49" xfId="0" applyNumberFormat="1" applyFont="1" applyBorder="1"/>
    <xf numFmtId="3" fontId="13" fillId="0" borderId="7" xfId="0" applyNumberFormat="1" applyFont="1" applyBorder="1"/>
    <xf numFmtId="3" fontId="13" fillId="0" borderId="8" xfId="0" applyNumberFormat="1" applyFont="1" applyBorder="1"/>
    <xf numFmtId="3" fontId="13" fillId="0" borderId="33" xfId="0" applyNumberFormat="1" applyFont="1" applyBorder="1"/>
    <xf numFmtId="3" fontId="13" fillId="0" borderId="34" xfId="0" applyNumberFormat="1" applyFont="1" applyBorder="1"/>
    <xf numFmtId="3" fontId="12" fillId="0" borderId="17" xfId="0" applyNumberFormat="1" applyFont="1" applyBorder="1"/>
    <xf numFmtId="3" fontId="12" fillId="0" borderId="33" xfId="0" applyNumberFormat="1" applyFont="1" applyBorder="1"/>
    <xf numFmtId="3" fontId="12" fillId="0" borderId="45" xfId="0" applyNumberFormat="1" applyFont="1" applyBorder="1"/>
    <xf numFmtId="3" fontId="12" fillId="0" borderId="14" xfId="0" applyNumberFormat="1" applyFont="1" applyBorder="1"/>
    <xf numFmtId="3" fontId="29" fillId="0" borderId="20" xfId="0" applyNumberFormat="1" applyFont="1" applyBorder="1"/>
    <xf numFmtId="3" fontId="29" fillId="0" borderId="21" xfId="0" applyNumberFormat="1" applyFont="1" applyBorder="1"/>
    <xf numFmtId="3" fontId="18" fillId="0" borderId="48" xfId="0" applyNumberFormat="1" applyFont="1" applyBorder="1"/>
    <xf numFmtId="3" fontId="18" fillId="0" borderId="50" xfId="0" applyNumberFormat="1" applyFont="1" applyBorder="1"/>
    <xf numFmtId="0" fontId="4" fillId="0" borderId="0" xfId="0" applyFont="1"/>
    <xf numFmtId="0" fontId="24" fillId="0" borderId="27" xfId="0" applyFont="1" applyBorder="1" applyAlignment="1">
      <alignment vertical="top"/>
    </xf>
    <xf numFmtId="3" fontId="24" fillId="0" borderId="45" xfId="0" applyNumberFormat="1" applyFont="1" applyBorder="1"/>
    <xf numFmtId="3" fontId="24" fillId="0" borderId="49" xfId="0" applyNumberFormat="1" applyFont="1" applyBorder="1"/>
    <xf numFmtId="3" fontId="4" fillId="0" borderId="0" xfId="0" applyNumberFormat="1" applyFont="1"/>
    <xf numFmtId="164" fontId="4" fillId="0" borderId="0" xfId="1" applyNumberFormat="1" applyFont="1"/>
    <xf numFmtId="3" fontId="4" fillId="0" borderId="20" xfId="0" applyNumberFormat="1" applyFont="1" applyBorder="1"/>
    <xf numFmtId="3" fontId="4" fillId="0" borderId="39" xfId="0" applyNumberFormat="1" applyFont="1" applyBorder="1"/>
    <xf numFmtId="3" fontId="4" fillId="0" borderId="62" xfId="0" applyNumberFormat="1" applyFont="1" applyBorder="1"/>
    <xf numFmtId="0" fontId="41" fillId="0" borderId="0" xfId="0" applyFont="1" applyAlignment="1">
      <alignment vertical="center"/>
    </xf>
    <xf numFmtId="0" fontId="2" fillId="0" borderId="0" xfId="0" applyFont="1"/>
    <xf numFmtId="0" fontId="1" fillId="0" borderId="0" xfId="0" applyFont="1"/>
    <xf numFmtId="0" fontId="1" fillId="0" borderId="0" xfId="0" applyFont="1" applyAlignment="1"/>
    <xf numFmtId="0" fontId="4" fillId="0" borderId="0" xfId="0" applyFont="1" applyAlignment="1"/>
    <xf numFmtId="0" fontId="42" fillId="0" borderId="0" xfId="13" applyFont="1"/>
    <xf numFmtId="0" fontId="40" fillId="0" borderId="0" xfId="13" applyFont="1"/>
    <xf numFmtId="0" fontId="40" fillId="0" borderId="0" xfId="13"/>
    <xf numFmtId="0" fontId="35" fillId="0" borderId="0" xfId="13" applyFont="1"/>
    <xf numFmtId="3" fontId="13" fillId="0" borderId="0" xfId="0" applyNumberFormat="1" applyFont="1" applyBorder="1"/>
    <xf numFmtId="0" fontId="20" fillId="0" borderId="0" xfId="0" applyFont="1" applyBorder="1" applyAlignment="1">
      <alignment horizontal="left" indent="3"/>
    </xf>
    <xf numFmtId="0" fontId="4" fillId="0" borderId="25" xfId="0" applyFont="1" applyBorder="1" applyAlignment="1">
      <alignment vertical="top" wrapText="1"/>
    </xf>
    <xf numFmtId="0" fontId="4" fillId="0" borderId="16" xfId="0" applyFont="1" applyBorder="1" applyAlignment="1">
      <alignment horizontal="left" indent="3"/>
    </xf>
    <xf numFmtId="0" fontId="43" fillId="0" borderId="0" xfId="13" applyFont="1"/>
    <xf numFmtId="0" fontId="46" fillId="0" borderId="0" xfId="13" applyFont="1"/>
    <xf numFmtId="0" fontId="40" fillId="3" borderId="0" xfId="13" applyFont="1" applyFill="1" applyAlignment="1"/>
    <xf numFmtId="0" fontId="40" fillId="3" borderId="0" xfId="13" applyFont="1" applyFill="1" applyBorder="1" applyAlignment="1">
      <alignment vertical="top" wrapText="1"/>
    </xf>
    <xf numFmtId="0" fontId="48" fillId="2" borderId="0" xfId="13" applyFont="1" applyFill="1" applyProtection="1">
      <protection hidden="1"/>
    </xf>
    <xf numFmtId="0" fontId="4" fillId="0" borderId="39" xfId="0" applyFont="1" applyBorder="1" applyAlignment="1">
      <alignment horizontal="left" indent="3"/>
    </xf>
    <xf numFmtId="0" fontId="18" fillId="0" borderId="64" xfId="0" applyFont="1" applyBorder="1"/>
    <xf numFmtId="0" fontId="4" fillId="0" borderId="43" xfId="0" applyFont="1" applyBorder="1"/>
    <xf numFmtId="0" fontId="18" fillId="0" borderId="43" xfId="0" applyFont="1" applyBorder="1" applyAlignment="1">
      <alignment horizontal="left" indent="1"/>
    </xf>
    <xf numFmtId="0" fontId="18" fillId="0" borderId="43" xfId="0" applyFont="1" applyBorder="1"/>
    <xf numFmtId="0" fontId="18" fillId="0" borderId="39" xfId="0" applyFont="1" applyBorder="1" applyAlignment="1">
      <alignment horizontal="left" indent="1"/>
    </xf>
    <xf numFmtId="0" fontId="18" fillId="0" borderId="39" xfId="0" applyFont="1" applyBorder="1"/>
    <xf numFmtId="0" fontId="18" fillId="0" borderId="39" xfId="0" applyFont="1" applyBorder="1" applyAlignment="1">
      <alignment horizontal="left" indent="3"/>
    </xf>
    <xf numFmtId="0" fontId="18" fillId="0" borderId="72" xfId="0" applyFont="1" applyBorder="1" applyAlignment="1">
      <alignment horizontal="left"/>
    </xf>
    <xf numFmtId="0" fontId="4" fillId="0" borderId="39" xfId="0" applyFont="1" applyBorder="1" applyAlignment="1">
      <alignment horizontal="left" indent="4"/>
    </xf>
    <xf numFmtId="0" fontId="18" fillId="0" borderId="39" xfId="0" applyFont="1" applyBorder="1" applyAlignment="1">
      <alignment horizontal="left"/>
    </xf>
    <xf numFmtId="0" fontId="4" fillId="0" borderId="63" xfId="0" applyFont="1" applyBorder="1" applyAlignment="1">
      <alignment horizontal="left"/>
    </xf>
    <xf numFmtId="3" fontId="18" fillId="0" borderId="73" xfId="0" applyNumberFormat="1" applyFont="1" applyBorder="1"/>
    <xf numFmtId="3" fontId="18" fillId="0" borderId="11" xfId="0" applyNumberFormat="1" applyFont="1" applyBorder="1"/>
    <xf numFmtId="3" fontId="18" fillId="0" borderId="74" xfId="0" applyNumberFormat="1" applyFont="1" applyBorder="1"/>
    <xf numFmtId="3" fontId="4" fillId="0" borderId="41" xfId="0" applyNumberFormat="1" applyFont="1" applyBorder="1"/>
    <xf numFmtId="0" fontId="33" fillId="0" borderId="0" xfId="0" applyFont="1" applyBorder="1" applyAlignment="1">
      <alignment horizontal="center"/>
    </xf>
    <xf numFmtId="0" fontId="19" fillId="0" borderId="0" xfId="0" applyFont="1" applyBorder="1"/>
    <xf numFmtId="3" fontId="4" fillId="0" borderId="75" xfId="0" applyNumberFormat="1" applyFont="1" applyBorder="1"/>
    <xf numFmtId="3" fontId="4" fillId="0" borderId="8" xfId="0" applyNumberFormat="1" applyFont="1" applyBorder="1"/>
    <xf numFmtId="0" fontId="30" fillId="0" borderId="0" xfId="0" applyFont="1" applyBorder="1"/>
    <xf numFmtId="0" fontId="4" fillId="0" borderId="16" xfId="0" applyFont="1" applyBorder="1" applyAlignment="1">
      <alignment horizontal="left" wrapText="1" indent="3"/>
    </xf>
    <xf numFmtId="0" fontId="12" fillId="0" borderId="76" xfId="0" applyFont="1" applyBorder="1" applyAlignment="1">
      <alignment horizontal="center"/>
    </xf>
    <xf numFmtId="3" fontId="12" fillId="0" borderId="77" xfId="0" applyNumberFormat="1" applyFont="1" applyBorder="1"/>
    <xf numFmtId="3" fontId="12" fillId="0" borderId="78" xfId="0" applyNumberFormat="1" applyFont="1" applyBorder="1"/>
    <xf numFmtId="3" fontId="12" fillId="0" borderId="1" xfId="0" applyNumberFormat="1" applyFont="1" applyBorder="1"/>
    <xf numFmtId="3" fontId="12" fillId="0" borderId="13" xfId="0" applyNumberFormat="1" applyFont="1" applyBorder="1"/>
    <xf numFmtId="0" fontId="4" fillId="0" borderId="1" xfId="0" applyFont="1" applyBorder="1" applyAlignment="1">
      <alignment horizontal="center"/>
    </xf>
    <xf numFmtId="0" fontId="7" fillId="0" borderId="0" xfId="0" applyFont="1" applyBorder="1"/>
    <xf numFmtId="0" fontId="7" fillId="0" borderId="0" xfId="0" applyFont="1" applyBorder="1" applyAlignment="1">
      <alignment vertical="top"/>
    </xf>
    <xf numFmtId="0" fontId="12" fillId="0" borderId="0" xfId="0" applyFont="1" applyBorder="1" applyAlignment="1">
      <alignment vertical="top"/>
    </xf>
    <xf numFmtId="0" fontId="28" fillId="0" borderId="0" xfId="0" applyFont="1" applyBorder="1"/>
    <xf numFmtId="0" fontId="34" fillId="0" borderId="0" xfId="0" applyFont="1" applyBorder="1" applyAlignment="1">
      <alignment horizontal="center"/>
    </xf>
    <xf numFmtId="0" fontId="35" fillId="0" borderId="0" xfId="0" applyFont="1" applyBorder="1" applyAlignment="1"/>
    <xf numFmtId="0" fontId="19" fillId="0" borderId="0" xfId="0" applyFont="1" applyBorder="1" applyAlignment="1"/>
    <xf numFmtId="0" fontId="36" fillId="0" borderId="0" xfId="0" applyFont="1" applyBorder="1" applyAlignment="1"/>
    <xf numFmtId="0" fontId="4" fillId="0" borderId="0" xfId="0" applyFont="1" applyBorder="1"/>
    <xf numFmtId="0" fontId="12" fillId="0" borderId="0" xfId="0" applyFont="1" applyAlignment="1"/>
    <xf numFmtId="3" fontId="4" fillId="0" borderId="68" xfId="0" applyNumberFormat="1" applyFont="1" applyBorder="1"/>
    <xf numFmtId="3" fontId="4" fillId="0" borderId="19" xfId="0" applyNumberFormat="1" applyFont="1" applyBorder="1"/>
    <xf numFmtId="3" fontId="4" fillId="0" borderId="21" xfId="0" applyNumberFormat="1" applyFont="1" applyBorder="1"/>
    <xf numFmtId="3" fontId="38" fillId="0" borderId="21" xfId="0" applyNumberFormat="1" applyFont="1" applyBorder="1"/>
    <xf numFmtId="0" fontId="47" fillId="0" borderId="0" xfId="13" applyFont="1" applyBorder="1" applyAlignment="1"/>
    <xf numFmtId="0" fontId="40" fillId="0" borderId="0" xfId="13" applyFont="1" applyBorder="1" applyAlignment="1"/>
    <xf numFmtId="0" fontId="44" fillId="3" borderId="0" xfId="13" applyFont="1" applyFill="1" applyBorder="1" applyAlignment="1">
      <alignment horizontal="center" vertical="top"/>
    </xf>
    <xf numFmtId="0" fontId="40" fillId="3" borderId="0" xfId="13" applyFont="1" applyFill="1" applyBorder="1" applyAlignment="1">
      <alignment vertical="top" wrapText="1"/>
    </xf>
    <xf numFmtId="0" fontId="40" fillId="0" borderId="0" xfId="13" applyFont="1" applyBorder="1" applyAlignment="1">
      <alignment vertical="top" wrapText="1"/>
    </xf>
    <xf numFmtId="0" fontId="4" fillId="0" borderId="0" xfId="0" applyFont="1" applyAlignment="1">
      <alignment horizontal="left" vertical="top"/>
    </xf>
    <xf numFmtId="0" fontId="37" fillId="0" borderId="0" xfId="0" applyFont="1" applyAlignment="1">
      <alignment horizontal="left" vertical="top"/>
    </xf>
    <xf numFmtId="0" fontId="16" fillId="0" borderId="0" xfId="0" applyFont="1" applyAlignment="1">
      <alignment horizontal="center"/>
    </xf>
    <xf numFmtId="0" fontId="17"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5" fillId="0" borderId="0" xfId="0" applyFont="1" applyAlignment="1">
      <alignment horizontal="center"/>
    </xf>
    <xf numFmtId="0" fontId="18" fillId="0" borderId="12" xfId="0" applyFont="1" applyBorder="1" applyAlignment="1">
      <alignment horizontal="center" vertical="center"/>
    </xf>
    <xf numFmtId="0" fontId="18" fillId="0" borderId="10" xfId="0" applyFont="1" applyBorder="1" applyAlignment="1">
      <alignment horizontal="center" vertical="center"/>
    </xf>
    <xf numFmtId="0" fontId="13" fillId="0" borderId="0" xfId="0" applyFont="1" applyAlignment="1">
      <alignment horizont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2" fillId="0" borderId="0" xfId="0" applyFont="1" applyAlignment="1">
      <alignment horizontal="center"/>
    </xf>
    <xf numFmtId="0" fontId="20" fillId="0" borderId="0" xfId="0" applyFont="1" applyAlignment="1">
      <alignment horizontal="left" vertical="top"/>
    </xf>
    <xf numFmtId="0" fontId="18" fillId="0" borderId="12"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 xfId="0" applyFont="1" applyBorder="1" applyAlignment="1">
      <alignment horizontal="center" vertical="center" wrapText="1"/>
    </xf>
    <xf numFmtId="0" fontId="13" fillId="0" borderId="29" xfId="0" applyFont="1" applyBorder="1" applyAlignment="1">
      <alignment horizontal="center"/>
    </xf>
    <xf numFmtId="0" fontId="22" fillId="0" borderId="0" xfId="0" applyFont="1" applyAlignment="1">
      <alignment horizontal="center"/>
    </xf>
    <xf numFmtId="0" fontId="1"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23" fillId="0" borderId="44" xfId="0" applyFont="1" applyBorder="1" applyAlignment="1">
      <alignment horizontal="left" vertical="top" wrapText="1"/>
    </xf>
    <xf numFmtId="0" fontId="4" fillId="0" borderId="0" xfId="0" applyFont="1" applyBorder="1" applyAlignment="1">
      <alignment horizontal="center"/>
    </xf>
    <xf numFmtId="0" fontId="4" fillId="0" borderId="29" xfId="0" applyFont="1" applyBorder="1" applyAlignment="1">
      <alignment horizontal="center"/>
    </xf>
    <xf numFmtId="0" fontId="27" fillId="0" borderId="35" xfId="0" applyFont="1" applyBorder="1" applyAlignment="1">
      <alignment horizontal="left" vertical="top" wrapText="1"/>
    </xf>
    <xf numFmtId="0" fontId="27" fillId="0" borderId="35" xfId="0" applyFont="1" applyBorder="1" applyAlignment="1">
      <alignment horizontal="left" vertical="top"/>
    </xf>
    <xf numFmtId="0" fontId="27" fillId="0" borderId="25" xfId="0" applyFont="1" applyBorder="1" applyAlignment="1">
      <alignment horizontal="left" vertical="top"/>
    </xf>
    <xf numFmtId="0" fontId="27" fillId="0" borderId="70" xfId="0" applyFont="1" applyBorder="1" applyAlignment="1">
      <alignment horizontal="left" vertical="top" wrapText="1"/>
    </xf>
    <xf numFmtId="0" fontId="0" fillId="0" borderId="70" xfId="0" applyBorder="1" applyAlignment="1">
      <alignment horizontal="left" vertical="top" wrapText="1"/>
    </xf>
    <xf numFmtId="0" fontId="0" fillId="0" borderId="71" xfId="0" applyBorder="1" applyAlignment="1">
      <alignment horizontal="left" vertical="top" wrapText="1"/>
    </xf>
    <xf numFmtId="0" fontId="0" fillId="0" borderId="44" xfId="0" applyBorder="1" applyAlignment="1">
      <alignment horizontal="left" vertical="top" wrapText="1"/>
    </xf>
    <xf numFmtId="0" fontId="0" fillId="0" borderId="46" xfId="0" applyBorder="1" applyAlignment="1">
      <alignment horizontal="left" vertical="top" wrapText="1"/>
    </xf>
    <xf numFmtId="0" fontId="24" fillId="0" borderId="70" xfId="0" applyFont="1" applyBorder="1" applyAlignment="1">
      <alignment horizontal="left" vertical="top" wrapText="1"/>
    </xf>
    <xf numFmtId="0" fontId="24" fillId="0" borderId="71" xfId="0" applyFont="1" applyBorder="1" applyAlignment="1">
      <alignment horizontal="left" vertical="top" wrapText="1"/>
    </xf>
    <xf numFmtId="0" fontId="24" fillId="0" borderId="44" xfId="0" applyFont="1" applyBorder="1" applyAlignment="1">
      <alignment horizontal="left" vertical="top" wrapText="1"/>
    </xf>
    <xf numFmtId="0" fontId="24" fillId="0" borderId="46" xfId="0" applyFont="1" applyBorder="1" applyAlignment="1">
      <alignment horizontal="left" vertical="top" wrapText="1"/>
    </xf>
    <xf numFmtId="0" fontId="23" fillId="0" borderId="47" xfId="0" applyFont="1" applyBorder="1" applyAlignment="1">
      <alignment horizontal="center" vertical="top"/>
    </xf>
    <xf numFmtId="0" fontId="23" fillId="0" borderId="26" xfId="0" applyFont="1" applyBorder="1" applyAlignment="1">
      <alignment horizontal="center" vertical="top"/>
    </xf>
    <xf numFmtId="0" fontId="23" fillId="0" borderId="36" xfId="0" applyFont="1" applyBorder="1" applyAlignment="1">
      <alignment horizontal="right" vertical="top"/>
    </xf>
    <xf numFmtId="0" fontId="23" fillId="0" borderId="44" xfId="0" applyFont="1" applyBorder="1" applyAlignment="1">
      <alignment horizontal="left" vertical="top"/>
    </xf>
    <xf numFmtId="0" fontId="23" fillId="0" borderId="46" xfId="0" applyFont="1" applyBorder="1" applyAlignment="1">
      <alignment horizontal="left" vertical="top"/>
    </xf>
    <xf numFmtId="0" fontId="24" fillId="0" borderId="35" xfId="0" applyFont="1" applyBorder="1" applyAlignment="1">
      <alignment horizontal="left" vertical="top" wrapText="1"/>
    </xf>
    <xf numFmtId="0" fontId="24" fillId="0" borderId="25" xfId="0" applyFont="1" applyBorder="1" applyAlignment="1">
      <alignment horizontal="left" vertical="top" wrapText="1"/>
    </xf>
    <xf numFmtId="0" fontId="18" fillId="0" borderId="54" xfId="0" applyFont="1" applyBorder="1" applyAlignment="1">
      <alignment horizontal="center" vertical="center" wrapText="1"/>
    </xf>
    <xf numFmtId="0" fontId="18" fillId="0" borderId="69" xfId="0" applyFont="1" applyBorder="1" applyAlignment="1">
      <alignment horizontal="center" vertical="center" wrapText="1"/>
    </xf>
    <xf numFmtId="0" fontId="4" fillId="0" borderId="0" xfId="0" applyFont="1" applyAlignment="1">
      <alignment horizontal="left"/>
    </xf>
    <xf numFmtId="0" fontId="18" fillId="0" borderId="53"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11" xfId="0" applyFont="1" applyBorder="1" applyAlignment="1">
      <alignment horizontal="center" vertical="center"/>
    </xf>
    <xf numFmtId="0" fontId="18" fillId="0" borderId="14" xfId="0" applyFont="1" applyBorder="1" applyAlignment="1">
      <alignment horizontal="center" vertical="center"/>
    </xf>
    <xf numFmtId="0" fontId="18" fillId="0" borderId="2" xfId="0" applyFont="1" applyBorder="1" applyAlignment="1">
      <alignment horizontal="center" vertical="center"/>
    </xf>
    <xf numFmtId="0" fontId="18" fillId="0" borderId="59" xfId="0" applyFont="1" applyBorder="1" applyAlignment="1">
      <alignment horizontal="center" vertical="center" wrapText="1"/>
    </xf>
  </cellXfs>
  <cellStyles count="21">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19"/>
    <cellStyle name="Normal 6" xfId="20"/>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13</xdr:col>
      <xdr:colOff>12700</xdr:colOff>
      <xdr:row>28</xdr:row>
      <xdr:rowOff>134013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44500"/>
          <a:ext cx="10287000" cy="50997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6"/>
  <sheetViews>
    <sheetView tabSelected="1" view="pageBreakPreview" zoomScale="75" zoomScaleNormal="75" zoomScaleSheetLayoutView="75" workbookViewId="0">
      <selection activeCell="A32" sqref="A32:J32"/>
    </sheetView>
  </sheetViews>
  <sheetFormatPr defaultColWidth="9.140625" defaultRowHeight="15" x14ac:dyDescent="0.2"/>
  <cols>
    <col min="1" max="12" width="9.140625" style="174"/>
    <col min="13" max="13" width="44.28515625" style="174" customWidth="1"/>
    <col min="14" max="14" width="2" style="181" customWidth="1"/>
    <col min="15" max="16384" width="9.140625" style="174"/>
  </cols>
  <sheetData>
    <row r="1" spans="1:14" ht="20.25" x14ac:dyDescent="0.3">
      <c r="A1" s="180" t="s">
        <v>142</v>
      </c>
      <c r="N1" s="181" t="s">
        <v>10</v>
      </c>
    </row>
    <row r="2" spans="1:14" x14ac:dyDescent="0.2">
      <c r="N2" s="181" t="s">
        <v>10</v>
      </c>
    </row>
    <row r="3" spans="1:14" x14ac:dyDescent="0.2">
      <c r="N3" s="181" t="s">
        <v>10</v>
      </c>
    </row>
    <row r="4" spans="1:14" x14ac:dyDescent="0.2">
      <c r="N4" s="181" t="s">
        <v>10</v>
      </c>
    </row>
    <row r="5" spans="1:14" ht="15.75" x14ac:dyDescent="0.25">
      <c r="B5" s="172"/>
      <c r="N5" s="181" t="s">
        <v>10</v>
      </c>
    </row>
    <row r="6" spans="1:14" x14ac:dyDescent="0.2">
      <c r="N6" s="181" t="s">
        <v>10</v>
      </c>
    </row>
    <row r="7" spans="1:14" x14ac:dyDescent="0.2">
      <c r="N7" s="181" t="s">
        <v>10</v>
      </c>
    </row>
    <row r="8" spans="1:14" x14ac:dyDescent="0.2">
      <c r="N8" s="181" t="s">
        <v>10</v>
      </c>
    </row>
    <row r="9" spans="1:14" x14ac:dyDescent="0.2">
      <c r="N9" s="181" t="s">
        <v>10</v>
      </c>
    </row>
    <row r="10" spans="1:14" x14ac:dyDescent="0.2">
      <c r="N10" s="181" t="s">
        <v>10</v>
      </c>
    </row>
    <row r="11" spans="1:14" x14ac:dyDescent="0.2">
      <c r="N11" s="181" t="s">
        <v>10</v>
      </c>
    </row>
    <row r="12" spans="1:14" x14ac:dyDescent="0.2">
      <c r="N12" s="181" t="s">
        <v>10</v>
      </c>
    </row>
    <row r="13" spans="1:14" x14ac:dyDescent="0.2">
      <c r="N13" s="181" t="s">
        <v>10</v>
      </c>
    </row>
    <row r="14" spans="1:14" x14ac:dyDescent="0.2">
      <c r="N14" s="181" t="s">
        <v>10</v>
      </c>
    </row>
    <row r="15" spans="1:14" x14ac:dyDescent="0.2">
      <c r="N15" s="181" t="s">
        <v>10</v>
      </c>
    </row>
    <row r="16" spans="1:14" x14ac:dyDescent="0.2">
      <c r="N16" s="181" t="s">
        <v>10</v>
      </c>
    </row>
    <row r="17" spans="1:14" x14ac:dyDescent="0.2">
      <c r="N17" s="181" t="s">
        <v>10</v>
      </c>
    </row>
    <row r="18" spans="1:14" x14ac:dyDescent="0.2">
      <c r="N18" s="181" t="s">
        <v>10</v>
      </c>
    </row>
    <row r="19" spans="1:14" x14ac:dyDescent="0.2">
      <c r="N19" s="181" t="s">
        <v>10</v>
      </c>
    </row>
    <row r="20" spans="1:14" x14ac:dyDescent="0.2">
      <c r="N20" s="181" t="s">
        <v>10</v>
      </c>
    </row>
    <row r="21" spans="1:14" x14ac:dyDescent="0.2">
      <c r="N21" s="181" t="s">
        <v>10</v>
      </c>
    </row>
    <row r="22" spans="1:14" x14ac:dyDescent="0.2">
      <c r="N22" s="181" t="s">
        <v>10</v>
      </c>
    </row>
    <row r="23" spans="1:14" x14ac:dyDescent="0.2">
      <c r="N23" s="181" t="s">
        <v>10</v>
      </c>
    </row>
    <row r="24" spans="1:14" x14ac:dyDescent="0.2">
      <c r="N24" s="181" t="s">
        <v>10</v>
      </c>
    </row>
    <row r="25" spans="1:14" x14ac:dyDescent="0.2">
      <c r="N25" s="181" t="s">
        <v>10</v>
      </c>
    </row>
    <row r="26" spans="1:14" x14ac:dyDescent="0.2">
      <c r="N26" s="181" t="s">
        <v>10</v>
      </c>
    </row>
    <row r="27" spans="1:14" x14ac:dyDescent="0.2">
      <c r="N27" s="181" t="s">
        <v>10</v>
      </c>
    </row>
    <row r="28" spans="1:14" x14ac:dyDescent="0.2">
      <c r="N28" s="181" t="s">
        <v>10</v>
      </c>
    </row>
    <row r="29" spans="1:14" x14ac:dyDescent="0.2">
      <c r="A29" s="227"/>
      <c r="B29" s="228"/>
      <c r="C29" s="228"/>
      <c r="D29" s="228"/>
      <c r="E29" s="228"/>
      <c r="F29" s="228"/>
      <c r="G29" s="228"/>
      <c r="H29" s="228"/>
      <c r="I29" s="228"/>
      <c r="J29" s="228"/>
      <c r="K29" s="228"/>
      <c r="L29" s="228"/>
      <c r="M29" s="228"/>
      <c r="N29" s="181" t="s">
        <v>11</v>
      </c>
    </row>
    <row r="31" spans="1:14" s="173" customFormat="1" ht="21" customHeight="1" x14ac:dyDescent="0.2">
      <c r="A31" s="229"/>
      <c r="B31" s="229"/>
      <c r="C31" s="229"/>
      <c r="D31" s="229"/>
      <c r="E31" s="229"/>
      <c r="F31" s="229"/>
      <c r="G31" s="229"/>
      <c r="H31" s="229"/>
      <c r="I31" s="229"/>
      <c r="J31" s="229"/>
      <c r="K31" s="182"/>
      <c r="N31" s="181"/>
    </row>
    <row r="32" spans="1:14" s="173" customFormat="1" ht="57.75" customHeight="1" x14ac:dyDescent="0.2">
      <c r="A32" s="230"/>
      <c r="B32" s="231"/>
      <c r="C32" s="231"/>
      <c r="D32" s="231"/>
      <c r="E32" s="231"/>
      <c r="F32" s="231"/>
      <c r="G32" s="231"/>
      <c r="H32" s="231"/>
      <c r="I32" s="231"/>
      <c r="J32" s="231"/>
      <c r="K32" s="183"/>
      <c r="N32" s="181"/>
    </row>
    <row r="100" spans="1:14" x14ac:dyDescent="0.2">
      <c r="A100" s="175" t="s">
        <v>155</v>
      </c>
      <c r="N100" s="174"/>
    </row>
    <row r="200" spans="1:14" x14ac:dyDescent="0.2">
      <c r="A200" s="174" t="s">
        <v>143</v>
      </c>
      <c r="N200" s="174"/>
    </row>
    <row r="256" spans="1:14" ht="15.75" x14ac:dyDescent="0.25">
      <c r="A256" s="184" t="s">
        <v>144</v>
      </c>
      <c r="N256" s="174"/>
    </row>
  </sheetData>
  <mergeCells count="3">
    <mergeCell ref="A29:M29"/>
    <mergeCell ref="A31:J31"/>
    <mergeCell ref="A32:J32"/>
  </mergeCells>
  <printOptions horizontalCentered="1"/>
  <pageMargins left="0.75" right="0.75" top="1" bottom="1" header="0.5" footer="0.5"/>
  <pageSetup scale="77"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view="pageBreakPreview" zoomScale="80" zoomScaleNormal="100" zoomScaleSheetLayoutView="80" workbookViewId="0">
      <selection activeCell="E30" sqref="E30"/>
    </sheetView>
  </sheetViews>
  <sheetFormatPr defaultColWidth="9.140625" defaultRowHeight="14.25" x14ac:dyDescent="0.2"/>
  <cols>
    <col min="1" max="1" width="63.5703125" style="9" customWidth="1"/>
    <col min="2" max="2" width="8.7109375" style="9" customWidth="1"/>
    <col min="3" max="3" width="12.7109375" style="9" customWidth="1"/>
    <col min="4" max="4" width="8.7109375" style="9" customWidth="1"/>
    <col min="5" max="5" width="12.7109375" style="9" customWidth="1"/>
    <col min="6" max="6" width="8.7109375" style="9" customWidth="1"/>
    <col min="7" max="9" width="12.7109375" style="9" customWidth="1"/>
    <col min="10" max="10" width="14" style="4" bestFit="1" customWidth="1"/>
    <col min="11" max="11" width="4.5703125" style="9" customWidth="1"/>
    <col min="12" max="12" width="122.85546875" style="85"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34" t="s">
        <v>72</v>
      </c>
      <c r="B1" s="234"/>
      <c r="C1" s="234"/>
      <c r="D1" s="234"/>
      <c r="E1" s="234"/>
      <c r="F1" s="234"/>
      <c r="G1" s="234"/>
      <c r="H1" s="234"/>
      <c r="I1" s="234"/>
      <c r="J1" s="65" t="s">
        <v>10</v>
      </c>
      <c r="K1" s="6"/>
      <c r="L1" s="201"/>
      <c r="M1" s="6"/>
      <c r="N1" s="6"/>
      <c r="O1" s="6"/>
      <c r="P1" s="6"/>
      <c r="Q1" s="6"/>
      <c r="R1" s="6"/>
    </row>
    <row r="2" spans="1:18" ht="15" x14ac:dyDescent="0.2">
      <c r="A2" s="235" t="s">
        <v>152</v>
      </c>
      <c r="B2" s="235"/>
      <c r="C2" s="235"/>
      <c r="D2" s="235"/>
      <c r="E2" s="235"/>
      <c r="F2" s="235"/>
      <c r="G2" s="235"/>
      <c r="H2" s="235"/>
      <c r="I2" s="235"/>
      <c r="J2" s="65" t="s">
        <v>10</v>
      </c>
      <c r="K2" s="7"/>
      <c r="L2" s="202"/>
      <c r="M2" s="7"/>
      <c r="N2" s="7"/>
      <c r="O2" s="7"/>
      <c r="P2" s="7"/>
      <c r="Q2" s="7"/>
      <c r="R2" s="7"/>
    </row>
    <row r="3" spans="1:18" x14ac:dyDescent="0.2">
      <c r="A3" s="249" t="s">
        <v>1</v>
      </c>
      <c r="B3" s="249"/>
      <c r="C3" s="249"/>
      <c r="D3" s="249"/>
      <c r="E3" s="249"/>
      <c r="F3" s="249"/>
      <c r="G3" s="249"/>
      <c r="H3" s="249"/>
      <c r="I3" s="249"/>
      <c r="J3" s="65" t="s">
        <v>10</v>
      </c>
      <c r="K3" s="10"/>
      <c r="L3" s="202"/>
      <c r="M3" s="10"/>
      <c r="N3" s="10"/>
      <c r="O3" s="10"/>
      <c r="P3" s="10"/>
      <c r="Q3" s="10"/>
      <c r="R3" s="10"/>
    </row>
    <row r="4" spans="1:18" x14ac:dyDescent="0.2">
      <c r="A4" s="241" t="s">
        <v>2</v>
      </c>
      <c r="B4" s="241"/>
      <c r="C4" s="241"/>
      <c r="D4" s="241"/>
      <c r="E4" s="241"/>
      <c r="F4" s="241"/>
      <c r="G4" s="241"/>
      <c r="H4" s="241"/>
      <c r="I4" s="241"/>
      <c r="J4" s="65" t="s">
        <v>10</v>
      </c>
      <c r="K4" s="8"/>
      <c r="L4" s="202"/>
      <c r="M4" s="8"/>
      <c r="N4" s="8"/>
      <c r="O4" s="8"/>
      <c r="P4" s="8"/>
      <c r="Q4" s="8"/>
      <c r="R4" s="8"/>
    </row>
    <row r="5" spans="1:18" ht="15" x14ac:dyDescent="0.25">
      <c r="A5" s="241"/>
      <c r="B5" s="241"/>
      <c r="C5" s="241"/>
      <c r="D5" s="241"/>
      <c r="E5" s="241"/>
      <c r="F5" s="241"/>
      <c r="G5" s="241"/>
      <c r="H5" s="40"/>
      <c r="I5" s="40"/>
      <c r="J5" s="65" t="s">
        <v>10</v>
      </c>
      <c r="K5" s="8"/>
      <c r="L5" s="205"/>
      <c r="M5" s="8"/>
      <c r="N5" s="8"/>
      <c r="O5" s="8"/>
      <c r="P5" s="8"/>
      <c r="Q5" s="8"/>
      <c r="R5" s="8"/>
    </row>
    <row r="6" spans="1:18" s="22" customFormat="1" ht="15" customHeight="1" x14ac:dyDescent="0.2">
      <c r="A6" s="293" t="s">
        <v>73</v>
      </c>
      <c r="B6" s="291" t="s">
        <v>159</v>
      </c>
      <c r="C6" s="296"/>
      <c r="D6" s="296"/>
      <c r="E6" s="296"/>
      <c r="F6" s="296"/>
      <c r="G6" s="296"/>
      <c r="H6" s="288" t="s">
        <v>9</v>
      </c>
      <c r="I6" s="289"/>
      <c r="J6" s="65" t="s">
        <v>10</v>
      </c>
      <c r="L6" s="82"/>
    </row>
    <row r="7" spans="1:18" s="22" customFormat="1" ht="15" customHeight="1" x14ac:dyDescent="0.2">
      <c r="A7" s="294"/>
      <c r="B7" s="291" t="s">
        <v>74</v>
      </c>
      <c r="C7" s="292"/>
      <c r="D7" s="291" t="s">
        <v>75</v>
      </c>
      <c r="E7" s="292"/>
      <c r="F7" s="291" t="s">
        <v>18</v>
      </c>
      <c r="G7" s="292"/>
      <c r="H7" s="290"/>
      <c r="I7" s="248"/>
      <c r="J7" s="65" t="s">
        <v>10</v>
      </c>
      <c r="L7" s="82"/>
    </row>
    <row r="8" spans="1:18" s="22" customFormat="1" ht="28.5" x14ac:dyDescent="0.2">
      <c r="A8" s="295"/>
      <c r="B8" s="20" t="s">
        <v>3</v>
      </c>
      <c r="C8" s="20" t="s">
        <v>4</v>
      </c>
      <c r="D8" s="20" t="s">
        <v>3</v>
      </c>
      <c r="E8" s="20" t="s">
        <v>4</v>
      </c>
      <c r="F8" s="20" t="s">
        <v>3</v>
      </c>
      <c r="G8" s="20" t="s">
        <v>4</v>
      </c>
      <c r="H8" s="20" t="s">
        <v>3</v>
      </c>
      <c r="I8" s="20" t="s">
        <v>4</v>
      </c>
      <c r="J8" s="65" t="s">
        <v>10</v>
      </c>
      <c r="L8" s="213"/>
    </row>
    <row r="9" spans="1:18" s="22" customFormat="1" x14ac:dyDescent="0.2">
      <c r="A9" s="86" t="s">
        <v>76</v>
      </c>
      <c r="B9" s="150">
        <v>0</v>
      </c>
      <c r="C9" s="150">
        <v>0</v>
      </c>
      <c r="D9" s="150">
        <v>0</v>
      </c>
      <c r="E9" s="150">
        <v>0</v>
      </c>
      <c r="F9" s="150">
        <v>0</v>
      </c>
      <c r="G9" s="150">
        <v>0</v>
      </c>
      <c r="H9" s="150">
        <f>B9+D9+F9</f>
        <v>0</v>
      </c>
      <c r="I9" s="150">
        <f>C9+E9+G9</f>
        <v>0</v>
      </c>
      <c r="J9" s="65" t="s">
        <v>10</v>
      </c>
      <c r="L9" s="214"/>
    </row>
    <row r="10" spans="1:18" s="22" customFormat="1" x14ac:dyDescent="0.2">
      <c r="A10" s="87" t="s">
        <v>77</v>
      </c>
      <c r="B10" s="152">
        <v>0</v>
      </c>
      <c r="C10" s="152">
        <v>0</v>
      </c>
      <c r="D10" s="152">
        <v>0</v>
      </c>
      <c r="E10" s="152">
        <v>0</v>
      </c>
      <c r="F10" s="152">
        <v>0</v>
      </c>
      <c r="G10" s="152">
        <v>0</v>
      </c>
      <c r="H10" s="152">
        <f t="shared" ref="H10:H20" si="0">B10+D10+F10</f>
        <v>0</v>
      </c>
      <c r="I10" s="152">
        <f t="shared" ref="I10:I20" si="1">C10+E10+G10</f>
        <v>0</v>
      </c>
      <c r="J10" s="65" t="s">
        <v>10</v>
      </c>
      <c r="L10" s="215"/>
    </row>
    <row r="11" spans="1:18" s="22" customFormat="1" x14ac:dyDescent="0.2">
      <c r="A11" s="87" t="s">
        <v>78</v>
      </c>
      <c r="B11" s="152">
        <v>0</v>
      </c>
      <c r="C11" s="152">
        <v>0</v>
      </c>
      <c r="D11" s="152">
        <v>0</v>
      </c>
      <c r="E11" s="152">
        <v>0</v>
      </c>
      <c r="F11" s="152">
        <v>0</v>
      </c>
      <c r="G11" s="152">
        <v>0</v>
      </c>
      <c r="H11" s="152">
        <f t="shared" si="0"/>
        <v>0</v>
      </c>
      <c r="I11" s="152">
        <f t="shared" si="1"/>
        <v>0</v>
      </c>
      <c r="J11" s="65" t="s">
        <v>10</v>
      </c>
      <c r="L11" s="82"/>
    </row>
    <row r="12" spans="1:18" s="22" customFormat="1" x14ac:dyDescent="0.2">
      <c r="A12" s="87" t="s">
        <v>79</v>
      </c>
      <c r="B12" s="152">
        <v>0</v>
      </c>
      <c r="C12" s="152">
        <v>0</v>
      </c>
      <c r="D12" s="152">
        <v>0</v>
      </c>
      <c r="E12" s="152">
        <v>0</v>
      </c>
      <c r="F12" s="152">
        <v>0</v>
      </c>
      <c r="G12" s="152">
        <v>0</v>
      </c>
      <c r="H12" s="152">
        <f t="shared" si="0"/>
        <v>0</v>
      </c>
      <c r="I12" s="152">
        <f t="shared" si="1"/>
        <v>0</v>
      </c>
      <c r="J12" s="65" t="s">
        <v>10</v>
      </c>
      <c r="L12" s="214"/>
    </row>
    <row r="13" spans="1:18" s="22" customFormat="1" x14ac:dyDescent="0.2">
      <c r="A13" s="87" t="s">
        <v>80</v>
      </c>
      <c r="B13" s="152">
        <v>0</v>
      </c>
      <c r="C13" s="152">
        <v>0</v>
      </c>
      <c r="D13" s="152">
        <v>0</v>
      </c>
      <c r="E13" s="152">
        <v>0</v>
      </c>
      <c r="F13" s="152">
        <v>0</v>
      </c>
      <c r="G13" s="152">
        <v>0</v>
      </c>
      <c r="H13" s="152">
        <f t="shared" si="0"/>
        <v>0</v>
      </c>
      <c r="I13" s="152">
        <f t="shared" si="1"/>
        <v>0</v>
      </c>
      <c r="J13" s="65" t="s">
        <v>10</v>
      </c>
      <c r="L13" s="214"/>
    </row>
    <row r="14" spans="1:18" s="22" customFormat="1" x14ac:dyDescent="0.2">
      <c r="A14" s="87" t="s">
        <v>81</v>
      </c>
      <c r="B14" s="152">
        <v>0</v>
      </c>
      <c r="C14" s="152">
        <v>0</v>
      </c>
      <c r="D14" s="152">
        <v>0</v>
      </c>
      <c r="E14" s="152">
        <v>0</v>
      </c>
      <c r="F14" s="152">
        <v>0</v>
      </c>
      <c r="G14" s="152">
        <v>0</v>
      </c>
      <c r="H14" s="152">
        <f t="shared" si="0"/>
        <v>0</v>
      </c>
      <c r="I14" s="152">
        <f t="shared" si="1"/>
        <v>0</v>
      </c>
      <c r="J14" s="65" t="s">
        <v>10</v>
      </c>
      <c r="L14" s="215"/>
    </row>
    <row r="15" spans="1:18" s="22" customFormat="1" x14ac:dyDescent="0.2">
      <c r="A15" s="87" t="s">
        <v>82</v>
      </c>
      <c r="B15" s="152">
        <v>0</v>
      </c>
      <c r="C15" s="152">
        <v>0</v>
      </c>
      <c r="D15" s="152">
        <v>0</v>
      </c>
      <c r="E15" s="152">
        <v>0</v>
      </c>
      <c r="F15" s="152">
        <v>0</v>
      </c>
      <c r="G15" s="152">
        <v>0</v>
      </c>
      <c r="H15" s="152">
        <f t="shared" si="0"/>
        <v>0</v>
      </c>
      <c r="I15" s="152">
        <f t="shared" si="1"/>
        <v>0</v>
      </c>
      <c r="J15" s="65" t="s">
        <v>10</v>
      </c>
      <c r="L15" s="215"/>
    </row>
    <row r="16" spans="1:18" s="22" customFormat="1" x14ac:dyDescent="0.2">
      <c r="A16" s="87" t="s">
        <v>83</v>
      </c>
      <c r="B16" s="152">
        <v>0</v>
      </c>
      <c r="C16" s="152">
        <v>0</v>
      </c>
      <c r="D16" s="152">
        <v>0</v>
      </c>
      <c r="E16" s="152">
        <v>0</v>
      </c>
      <c r="F16" s="152">
        <v>0</v>
      </c>
      <c r="G16" s="152">
        <v>0</v>
      </c>
      <c r="H16" s="152">
        <f t="shared" si="0"/>
        <v>0</v>
      </c>
      <c r="I16" s="152">
        <f t="shared" si="1"/>
        <v>0</v>
      </c>
      <c r="J16" s="65" t="s">
        <v>10</v>
      </c>
      <c r="L16" s="215"/>
    </row>
    <row r="17" spans="1:12" s="22" customFormat="1" x14ac:dyDescent="0.2">
      <c r="A17" s="87" t="s">
        <v>84</v>
      </c>
      <c r="B17" s="152">
        <v>0</v>
      </c>
      <c r="C17" s="152">
        <v>0</v>
      </c>
      <c r="D17" s="152">
        <v>0</v>
      </c>
      <c r="E17" s="152">
        <v>0</v>
      </c>
      <c r="F17" s="152">
        <v>0</v>
      </c>
      <c r="G17" s="152">
        <v>0</v>
      </c>
      <c r="H17" s="152">
        <f t="shared" si="0"/>
        <v>0</v>
      </c>
      <c r="I17" s="152">
        <f t="shared" si="1"/>
        <v>0</v>
      </c>
      <c r="J17" s="65" t="s">
        <v>10</v>
      </c>
      <c r="L17" s="215"/>
    </row>
    <row r="18" spans="1:12" s="22" customFormat="1" x14ac:dyDescent="0.2">
      <c r="A18" s="87" t="s">
        <v>85</v>
      </c>
      <c r="B18" s="152">
        <v>0</v>
      </c>
      <c r="C18" s="152">
        <v>0</v>
      </c>
      <c r="D18" s="152">
        <v>0</v>
      </c>
      <c r="E18" s="152">
        <v>0</v>
      </c>
      <c r="F18" s="152">
        <v>0</v>
      </c>
      <c r="G18" s="152">
        <v>0</v>
      </c>
      <c r="H18" s="152">
        <f t="shared" si="0"/>
        <v>0</v>
      </c>
      <c r="I18" s="152">
        <f t="shared" si="1"/>
        <v>0</v>
      </c>
      <c r="J18" s="65" t="s">
        <v>10</v>
      </c>
      <c r="L18" s="82"/>
    </row>
    <row r="19" spans="1:12" s="22" customFormat="1" x14ac:dyDescent="0.2">
      <c r="A19" s="87" t="s">
        <v>86</v>
      </c>
      <c r="B19" s="152">
        <v>0</v>
      </c>
      <c r="C19" s="152">
        <v>0</v>
      </c>
      <c r="D19" s="152">
        <v>0</v>
      </c>
      <c r="E19" s="152">
        <v>0</v>
      </c>
      <c r="F19" s="152">
        <v>0</v>
      </c>
      <c r="G19" s="152">
        <v>0</v>
      </c>
      <c r="H19" s="152">
        <f t="shared" si="0"/>
        <v>0</v>
      </c>
      <c r="I19" s="152">
        <f t="shared" si="1"/>
        <v>0</v>
      </c>
      <c r="J19" s="65" t="s">
        <v>10</v>
      </c>
      <c r="L19" s="82"/>
    </row>
    <row r="20" spans="1:12" s="22" customFormat="1" x14ac:dyDescent="0.2">
      <c r="A20" s="88" t="s">
        <v>87</v>
      </c>
      <c r="B20" s="151">
        <v>0</v>
      </c>
      <c r="C20" s="151">
        <v>0</v>
      </c>
      <c r="D20" s="151">
        <v>0</v>
      </c>
      <c r="E20" s="151">
        <v>0</v>
      </c>
      <c r="F20" s="151">
        <v>0</v>
      </c>
      <c r="G20" s="151">
        <v>0</v>
      </c>
      <c r="H20" s="151">
        <f t="shared" si="0"/>
        <v>0</v>
      </c>
      <c r="I20" s="151">
        <f t="shared" si="1"/>
        <v>0</v>
      </c>
      <c r="J20" s="65" t="s">
        <v>10</v>
      </c>
      <c r="L20" s="82"/>
    </row>
    <row r="21" spans="1:12" s="22" customFormat="1" x14ac:dyDescent="0.2">
      <c r="A21" s="86" t="s">
        <v>88</v>
      </c>
      <c r="B21" s="150">
        <f>SUM(B9:B20)</f>
        <v>0</v>
      </c>
      <c r="C21" s="150">
        <f>SUM(C9:C20)</f>
        <v>0</v>
      </c>
      <c r="D21" s="150">
        <f>SUM(D9:D20)</f>
        <v>0</v>
      </c>
      <c r="E21" s="150">
        <f>SUM(E9:E20)</f>
        <v>0</v>
      </c>
      <c r="F21" s="150">
        <f>SUM(F9:F20)</f>
        <v>0</v>
      </c>
      <c r="G21" s="150">
        <f t="shared" ref="G21" si="2">SUM(G9:G20)</f>
        <v>0</v>
      </c>
      <c r="H21" s="150">
        <f>B21+D21+F21</f>
        <v>0</v>
      </c>
      <c r="I21" s="150">
        <f>C21+E21+G21</f>
        <v>0</v>
      </c>
      <c r="J21" s="65" t="s">
        <v>10</v>
      </c>
      <c r="L21" s="215"/>
    </row>
    <row r="22" spans="1:12" s="22" customFormat="1" x14ac:dyDescent="0.2">
      <c r="A22" s="89" t="s">
        <v>89</v>
      </c>
      <c r="B22" s="152">
        <f>-B21*0.5</f>
        <v>0</v>
      </c>
      <c r="C22" s="152">
        <f t="shared" ref="C22:F22" si="3">-C21*0.5</f>
        <v>0</v>
      </c>
      <c r="D22" s="152">
        <f t="shared" si="3"/>
        <v>0</v>
      </c>
      <c r="E22" s="152">
        <f t="shared" si="3"/>
        <v>0</v>
      </c>
      <c r="F22" s="152">
        <f t="shared" si="3"/>
        <v>0</v>
      </c>
      <c r="G22" s="152"/>
      <c r="H22" s="152">
        <f t="shared" ref="H22:H24" si="4">B22+D22+F22</f>
        <v>0</v>
      </c>
      <c r="I22" s="152">
        <f t="shared" ref="I22:I24" si="5">C22+E22+G22</f>
        <v>0</v>
      </c>
      <c r="J22" s="65" t="s">
        <v>10</v>
      </c>
      <c r="L22" s="214"/>
    </row>
    <row r="23" spans="1:12" s="22" customFormat="1" x14ac:dyDescent="0.2">
      <c r="A23" s="87" t="s">
        <v>107</v>
      </c>
      <c r="B23" s="152"/>
      <c r="C23" s="152">
        <v>0</v>
      </c>
      <c r="D23" s="152"/>
      <c r="E23" s="152">
        <v>0</v>
      </c>
      <c r="F23" s="152"/>
      <c r="G23" s="152">
        <v>0</v>
      </c>
      <c r="H23" s="152">
        <f t="shared" si="4"/>
        <v>0</v>
      </c>
      <c r="I23" s="152">
        <f t="shared" si="5"/>
        <v>0</v>
      </c>
      <c r="J23" s="65" t="s">
        <v>10</v>
      </c>
      <c r="L23" s="214"/>
    </row>
    <row r="24" spans="1:12" x14ac:dyDescent="0.2">
      <c r="A24" s="88" t="s">
        <v>90</v>
      </c>
      <c r="B24" s="151">
        <f>SUM(B21:B23)</f>
        <v>0</v>
      </c>
      <c r="C24" s="151">
        <f t="shared" ref="C24:G24" si="6">SUM(C21:C23)</f>
        <v>0</v>
      </c>
      <c r="D24" s="151">
        <f t="shared" si="6"/>
        <v>0</v>
      </c>
      <c r="E24" s="151">
        <f t="shared" si="6"/>
        <v>0</v>
      </c>
      <c r="F24" s="151">
        <f t="shared" si="6"/>
        <v>0</v>
      </c>
      <c r="G24" s="151">
        <f t="shared" si="6"/>
        <v>0</v>
      </c>
      <c r="H24" s="151">
        <f t="shared" si="4"/>
        <v>0</v>
      </c>
      <c r="I24" s="151">
        <f t="shared" si="5"/>
        <v>0</v>
      </c>
      <c r="J24" s="65" t="s">
        <v>10</v>
      </c>
    </row>
    <row r="25" spans="1:12" x14ac:dyDescent="0.2">
      <c r="A25" s="87" t="s">
        <v>57</v>
      </c>
      <c r="B25" s="152"/>
      <c r="C25" s="152">
        <v>0</v>
      </c>
      <c r="D25" s="152"/>
      <c r="E25" s="152">
        <v>0</v>
      </c>
      <c r="F25" s="152"/>
      <c r="G25" s="152">
        <v>0</v>
      </c>
      <c r="H25" s="152"/>
      <c r="I25" s="152">
        <f>C25+E25+G25</f>
        <v>0</v>
      </c>
      <c r="J25" s="65" t="s">
        <v>10</v>
      </c>
    </row>
    <row r="26" spans="1:12" x14ac:dyDescent="0.2">
      <c r="A26" s="87" t="s">
        <v>58</v>
      </c>
      <c r="B26" s="152"/>
      <c r="C26" s="152">
        <v>0</v>
      </c>
      <c r="D26" s="152"/>
      <c r="E26" s="152">
        <v>0</v>
      </c>
      <c r="F26" s="152"/>
      <c r="G26" s="152">
        <v>0</v>
      </c>
      <c r="H26" s="152"/>
      <c r="I26" s="152">
        <f t="shared" ref="I26:I37" si="7">C26+E26+G26</f>
        <v>0</v>
      </c>
      <c r="J26" s="65" t="s">
        <v>10</v>
      </c>
    </row>
    <row r="27" spans="1:12" x14ac:dyDescent="0.2">
      <c r="A27" s="117" t="s">
        <v>108</v>
      </c>
      <c r="B27" s="152"/>
      <c r="C27" s="152">
        <v>0</v>
      </c>
      <c r="D27" s="152"/>
      <c r="E27" s="152">
        <v>0</v>
      </c>
      <c r="F27" s="152"/>
      <c r="G27" s="152">
        <v>0</v>
      </c>
      <c r="H27" s="152"/>
      <c r="I27" s="152">
        <f t="shared" si="7"/>
        <v>0</v>
      </c>
      <c r="J27" s="65" t="s">
        <v>10</v>
      </c>
    </row>
    <row r="28" spans="1:12" x14ac:dyDescent="0.2">
      <c r="A28" s="87" t="s">
        <v>59</v>
      </c>
      <c r="B28" s="152"/>
      <c r="C28" s="152">
        <v>0</v>
      </c>
      <c r="D28" s="152"/>
      <c r="E28" s="152">
        <v>0</v>
      </c>
      <c r="F28" s="152"/>
      <c r="G28" s="152">
        <v>0</v>
      </c>
      <c r="H28" s="152"/>
      <c r="I28" s="152">
        <f t="shared" si="7"/>
        <v>0</v>
      </c>
      <c r="J28" s="65" t="s">
        <v>10</v>
      </c>
    </row>
    <row r="29" spans="1:12" x14ac:dyDescent="0.2">
      <c r="A29" s="87" t="s">
        <v>61</v>
      </c>
      <c r="B29" s="152"/>
      <c r="C29" s="152">
        <v>0</v>
      </c>
      <c r="D29" s="152"/>
      <c r="E29" s="152">
        <v>0</v>
      </c>
      <c r="F29" s="152"/>
      <c r="G29" s="152">
        <v>0</v>
      </c>
      <c r="H29" s="152"/>
      <c r="I29" s="152">
        <f t="shared" si="7"/>
        <v>0</v>
      </c>
      <c r="J29" s="65" t="s">
        <v>10</v>
      </c>
    </row>
    <row r="30" spans="1:12" x14ac:dyDescent="0.2">
      <c r="A30" s="87" t="s">
        <v>62</v>
      </c>
      <c r="B30" s="152"/>
      <c r="C30" s="152">
        <v>0</v>
      </c>
      <c r="D30" s="152"/>
      <c r="E30" s="152">
        <v>0</v>
      </c>
      <c r="F30" s="152"/>
      <c r="G30" s="152">
        <v>0</v>
      </c>
      <c r="H30" s="152"/>
      <c r="I30" s="152">
        <f t="shared" si="7"/>
        <v>0</v>
      </c>
      <c r="J30" s="65" t="s">
        <v>10</v>
      </c>
    </row>
    <row r="31" spans="1:12" x14ac:dyDescent="0.2">
      <c r="A31" s="87" t="s">
        <v>63</v>
      </c>
      <c r="B31" s="152"/>
      <c r="C31" s="152">
        <v>0</v>
      </c>
      <c r="D31" s="152"/>
      <c r="E31" s="152">
        <v>0</v>
      </c>
      <c r="F31" s="152"/>
      <c r="G31" s="152">
        <v>0</v>
      </c>
      <c r="H31" s="152"/>
      <c r="I31" s="152">
        <f t="shared" si="7"/>
        <v>0</v>
      </c>
      <c r="J31" s="65" t="s">
        <v>10</v>
      </c>
    </row>
    <row r="32" spans="1:12" x14ac:dyDescent="0.2">
      <c r="A32" s="87" t="s">
        <v>64</v>
      </c>
      <c r="B32" s="152"/>
      <c r="C32" s="152">
        <v>0</v>
      </c>
      <c r="D32" s="152"/>
      <c r="E32" s="152">
        <v>0</v>
      </c>
      <c r="F32" s="152"/>
      <c r="G32" s="152">
        <v>0</v>
      </c>
      <c r="H32" s="152"/>
      <c r="I32" s="152">
        <f t="shared" si="7"/>
        <v>0</v>
      </c>
      <c r="J32" s="65" t="s">
        <v>10</v>
      </c>
    </row>
    <row r="33" spans="1:10" x14ac:dyDescent="0.2">
      <c r="A33" s="87" t="s">
        <v>65</v>
      </c>
      <c r="B33" s="152"/>
      <c r="C33" s="152">
        <v>0</v>
      </c>
      <c r="D33" s="152"/>
      <c r="E33" s="152">
        <v>0</v>
      </c>
      <c r="F33" s="152"/>
      <c r="G33" s="152">
        <v>-118</v>
      </c>
      <c r="H33" s="152"/>
      <c r="I33" s="152">
        <f t="shared" si="7"/>
        <v>-118</v>
      </c>
      <c r="J33" s="65" t="s">
        <v>10</v>
      </c>
    </row>
    <row r="34" spans="1:10" x14ac:dyDescent="0.2">
      <c r="A34" s="87" t="s">
        <v>66</v>
      </c>
      <c r="B34" s="152"/>
      <c r="C34" s="152">
        <v>0</v>
      </c>
      <c r="D34" s="152"/>
      <c r="E34" s="152">
        <v>0</v>
      </c>
      <c r="F34" s="152"/>
      <c r="G34" s="152">
        <v>0</v>
      </c>
      <c r="H34" s="152"/>
      <c r="I34" s="152">
        <f t="shared" si="7"/>
        <v>0</v>
      </c>
      <c r="J34" s="65" t="s">
        <v>10</v>
      </c>
    </row>
    <row r="35" spans="1:10" x14ac:dyDescent="0.2">
      <c r="A35" s="87" t="s">
        <v>67</v>
      </c>
      <c r="B35" s="152"/>
      <c r="C35" s="152">
        <v>0</v>
      </c>
      <c r="D35" s="152"/>
      <c r="E35" s="152">
        <v>0</v>
      </c>
      <c r="F35" s="152"/>
      <c r="G35" s="152">
        <v>0</v>
      </c>
      <c r="H35" s="152"/>
      <c r="I35" s="152">
        <f t="shared" si="7"/>
        <v>0</v>
      </c>
      <c r="J35" s="65" t="s">
        <v>10</v>
      </c>
    </row>
    <row r="36" spans="1:10" x14ac:dyDescent="0.2">
      <c r="A36" s="87" t="s">
        <v>68</v>
      </c>
      <c r="B36" s="152"/>
      <c r="C36" s="152">
        <v>0</v>
      </c>
      <c r="D36" s="152"/>
      <c r="E36" s="152">
        <v>0</v>
      </c>
      <c r="F36" s="152"/>
      <c r="G36" s="152">
        <v>0</v>
      </c>
      <c r="H36" s="152"/>
      <c r="I36" s="152">
        <f t="shared" si="7"/>
        <v>0</v>
      </c>
      <c r="J36" s="65" t="s">
        <v>10</v>
      </c>
    </row>
    <row r="37" spans="1:10" x14ac:dyDescent="0.2">
      <c r="A37" s="90" t="s">
        <v>69</v>
      </c>
      <c r="B37" s="153"/>
      <c r="C37" s="153">
        <v>0</v>
      </c>
      <c r="D37" s="153"/>
      <c r="E37" s="153">
        <v>0</v>
      </c>
      <c r="F37" s="153"/>
      <c r="G37" s="153">
        <v>0</v>
      </c>
      <c r="H37" s="153"/>
      <c r="I37" s="153">
        <f t="shared" si="7"/>
        <v>0</v>
      </c>
      <c r="J37" s="65" t="s">
        <v>10</v>
      </c>
    </row>
    <row r="38" spans="1:10" ht="15" x14ac:dyDescent="0.25">
      <c r="A38" s="91" t="s">
        <v>106</v>
      </c>
      <c r="B38" s="137">
        <f>SUM(B24:B37)</f>
        <v>0</v>
      </c>
      <c r="C38" s="137">
        <f t="shared" ref="C38:G38" si="8">SUM(C24:C37)</f>
        <v>0</v>
      </c>
      <c r="D38" s="137">
        <f t="shared" si="8"/>
        <v>0</v>
      </c>
      <c r="E38" s="137">
        <f t="shared" si="8"/>
        <v>0</v>
      </c>
      <c r="F38" s="137">
        <f t="shared" si="8"/>
        <v>0</v>
      </c>
      <c r="G38" s="137">
        <f t="shared" si="8"/>
        <v>-118</v>
      </c>
      <c r="H38" s="137">
        <f>SUM(H24:H37)</f>
        <v>0</v>
      </c>
      <c r="I38" s="137">
        <f t="shared" ref="I38" si="9">SUM(I24:I37)</f>
        <v>-118</v>
      </c>
      <c r="J38" s="65" t="s">
        <v>11</v>
      </c>
    </row>
    <row r="39" spans="1:10" x14ac:dyDescent="0.3">
      <c r="A39" s="84"/>
      <c r="B39" s="83"/>
      <c r="C39" s="83"/>
      <c r="D39" s="83"/>
      <c r="E39" s="83"/>
      <c r="F39" s="83"/>
      <c r="G39" s="83"/>
      <c r="H39" s="83"/>
      <c r="I39" s="83"/>
      <c r="J39" s="65"/>
    </row>
    <row r="40" spans="1:10" ht="13.7" x14ac:dyDescent="0.25">
      <c r="A40" s="85"/>
      <c r="B40" s="85"/>
      <c r="C40" s="85"/>
      <c r="D40" s="85"/>
      <c r="E40" s="85"/>
      <c r="F40" s="85"/>
      <c r="G40" s="85"/>
      <c r="J40" s="65"/>
    </row>
    <row r="41" spans="1:10" ht="13.7" x14ac:dyDescent="0.25">
      <c r="J41" s="65"/>
    </row>
  </sheetData>
  <mergeCells count="11">
    <mergeCell ref="A1:I1"/>
    <mergeCell ref="A2:I2"/>
    <mergeCell ref="A3:I3"/>
    <mergeCell ref="A4:I4"/>
    <mergeCell ref="A5:G5"/>
    <mergeCell ref="H6:I7"/>
    <mergeCell ref="F7:G7"/>
    <mergeCell ref="A6:A8"/>
    <mergeCell ref="B6:G6"/>
    <mergeCell ref="B7:C7"/>
    <mergeCell ref="D7:E7"/>
  </mergeCells>
  <printOptions horizontalCentered="1"/>
  <pageMargins left="0.7" right="0.7" top="0.52" bottom="0.39" header="0.3" footer="0.23"/>
  <pageSetup scale="79"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view="pageBreakPreview" zoomScaleNormal="100" zoomScaleSheetLayoutView="100" workbookViewId="0">
      <pane xSplit="1" ySplit="7" topLeftCell="B8" activePane="bottomRight" state="frozen"/>
      <selection pane="topRight" activeCell="B1" sqref="B1"/>
      <selection pane="bottomLeft" activeCell="A8" sqref="A8"/>
      <selection pane="bottomRight" activeCell="E28" sqref="E28"/>
    </sheetView>
  </sheetViews>
  <sheetFormatPr defaultColWidth="9.140625"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4.5703125" style="9" customWidth="1"/>
    <col min="12" max="12" width="116.7109375" style="62"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34" t="s">
        <v>49</v>
      </c>
      <c r="B1" s="234"/>
      <c r="C1" s="234"/>
      <c r="D1" s="234"/>
      <c r="E1" s="234"/>
      <c r="F1" s="234"/>
      <c r="G1" s="234"/>
      <c r="H1" s="234"/>
      <c r="I1" s="234"/>
      <c r="J1" s="65" t="s">
        <v>10</v>
      </c>
      <c r="K1" s="6"/>
      <c r="L1" s="201"/>
      <c r="M1" s="6"/>
      <c r="N1" s="6"/>
      <c r="O1" s="6"/>
      <c r="P1" s="6"/>
      <c r="Q1" s="6"/>
      <c r="R1" s="6"/>
    </row>
    <row r="2" spans="1:18" ht="15" x14ac:dyDescent="0.2">
      <c r="A2" s="235" t="s">
        <v>152</v>
      </c>
      <c r="B2" s="235"/>
      <c r="C2" s="235"/>
      <c r="D2" s="235"/>
      <c r="E2" s="235"/>
      <c r="F2" s="235"/>
      <c r="G2" s="235"/>
      <c r="H2" s="235"/>
      <c r="I2" s="235"/>
      <c r="J2" s="65" t="s">
        <v>10</v>
      </c>
      <c r="K2" s="7"/>
      <c r="L2" s="202"/>
      <c r="M2" s="7"/>
      <c r="N2" s="7"/>
      <c r="O2" s="7"/>
      <c r="P2" s="7"/>
      <c r="Q2" s="7"/>
      <c r="R2" s="7"/>
    </row>
    <row r="3" spans="1:18" x14ac:dyDescent="0.2">
      <c r="A3" s="244" t="s">
        <v>1</v>
      </c>
      <c r="B3" s="244"/>
      <c r="C3" s="244"/>
      <c r="D3" s="244"/>
      <c r="E3" s="244"/>
      <c r="F3" s="244"/>
      <c r="G3" s="244"/>
      <c r="H3" s="244"/>
      <c r="I3" s="244"/>
      <c r="J3" s="65" t="s">
        <v>10</v>
      </c>
      <c r="K3" s="10"/>
      <c r="L3" s="202"/>
      <c r="M3" s="10"/>
      <c r="N3" s="10"/>
      <c r="O3" s="10"/>
      <c r="P3" s="10"/>
      <c r="Q3" s="10"/>
      <c r="R3" s="10"/>
    </row>
    <row r="4" spans="1:18" x14ac:dyDescent="0.2">
      <c r="A4" s="241" t="s">
        <v>2</v>
      </c>
      <c r="B4" s="241"/>
      <c r="C4" s="241"/>
      <c r="D4" s="241"/>
      <c r="E4" s="241"/>
      <c r="F4" s="241"/>
      <c r="G4" s="241"/>
      <c r="H4" s="241"/>
      <c r="I4" s="241"/>
      <c r="J4" s="65" t="s">
        <v>10</v>
      </c>
      <c r="K4" s="8"/>
      <c r="L4" s="202"/>
      <c r="M4" s="8"/>
      <c r="N4" s="8"/>
      <c r="O4" s="8"/>
      <c r="P4" s="8"/>
      <c r="Q4" s="8"/>
      <c r="R4" s="8"/>
    </row>
    <row r="5" spans="1:18" ht="15.75" thickBot="1" x14ac:dyDescent="0.3">
      <c r="A5" s="241"/>
      <c r="B5" s="241"/>
      <c r="C5" s="241"/>
      <c r="D5" s="241"/>
      <c r="E5" s="241"/>
      <c r="F5" s="241"/>
      <c r="G5" s="241"/>
      <c r="H5" s="241"/>
      <c r="I5" s="241"/>
      <c r="J5" s="65" t="s">
        <v>10</v>
      </c>
      <c r="K5" s="8"/>
      <c r="L5" s="205"/>
      <c r="M5" s="8"/>
      <c r="N5" s="8"/>
      <c r="O5" s="8"/>
      <c r="P5" s="8"/>
      <c r="Q5" s="8"/>
      <c r="R5" s="8"/>
    </row>
    <row r="6" spans="1:18" ht="15" x14ac:dyDescent="0.2">
      <c r="A6" s="242" t="s">
        <v>50</v>
      </c>
      <c r="B6" s="245" t="s">
        <v>126</v>
      </c>
      <c r="C6" s="245"/>
      <c r="D6" s="245" t="s">
        <v>128</v>
      </c>
      <c r="E6" s="245"/>
      <c r="F6" s="245" t="s">
        <v>122</v>
      </c>
      <c r="G6" s="245"/>
      <c r="H6" s="245" t="s">
        <v>35</v>
      </c>
      <c r="I6" s="246"/>
      <c r="J6" s="65" t="s">
        <v>10</v>
      </c>
      <c r="L6" s="216"/>
    </row>
    <row r="7" spans="1:18" ht="28.5" x14ac:dyDescent="0.2">
      <c r="A7" s="243"/>
      <c r="B7" s="67" t="s">
        <v>15</v>
      </c>
      <c r="C7" s="11" t="s">
        <v>4</v>
      </c>
      <c r="D7" s="11" t="s">
        <v>15</v>
      </c>
      <c r="E7" s="11" t="s">
        <v>4</v>
      </c>
      <c r="F7" s="11" t="s">
        <v>15</v>
      </c>
      <c r="G7" s="11" t="s">
        <v>4</v>
      </c>
      <c r="H7" s="11" t="s">
        <v>15</v>
      </c>
      <c r="I7" s="12" t="s">
        <v>4</v>
      </c>
      <c r="J7" s="65" t="s">
        <v>10</v>
      </c>
      <c r="L7" s="80"/>
    </row>
    <row r="8" spans="1:18" x14ac:dyDescent="0.2">
      <c r="A8" s="74" t="s">
        <v>51</v>
      </c>
      <c r="B8" s="134">
        <v>7</v>
      </c>
      <c r="C8" s="134">
        <v>952</v>
      </c>
      <c r="D8" s="134">
        <v>7</v>
      </c>
      <c r="E8" s="134">
        <v>1205</v>
      </c>
      <c r="F8" s="134">
        <v>7</v>
      </c>
      <c r="G8" s="134">
        <v>1216</v>
      </c>
      <c r="H8" s="134">
        <f>F8-D8</f>
        <v>0</v>
      </c>
      <c r="I8" s="135">
        <f>G8-E8</f>
        <v>11</v>
      </c>
      <c r="J8" s="65" t="s">
        <v>10</v>
      </c>
      <c r="L8" s="63"/>
    </row>
    <row r="9" spans="1:18" x14ac:dyDescent="0.2">
      <c r="A9" s="75" t="s">
        <v>52</v>
      </c>
      <c r="B9" s="26">
        <v>1</v>
      </c>
      <c r="C9" s="26">
        <v>30</v>
      </c>
      <c r="D9" s="26">
        <v>1</v>
      </c>
      <c r="E9" s="26">
        <v>30</v>
      </c>
      <c r="F9" s="26">
        <v>1</v>
      </c>
      <c r="G9" s="26">
        <v>30</v>
      </c>
      <c r="H9" s="26">
        <f t="shared" ref="H9:H13" si="0">F9-D9</f>
        <v>0</v>
      </c>
      <c r="I9" s="136">
        <f t="shared" ref="I9:I13" si="1">G9-E9</f>
        <v>0</v>
      </c>
      <c r="J9" s="65" t="s">
        <v>10</v>
      </c>
    </row>
    <row r="10" spans="1:18" x14ac:dyDescent="0.2">
      <c r="A10" s="111" t="s">
        <v>107</v>
      </c>
      <c r="B10" s="26">
        <f>SUM(B11:B12)</f>
        <v>0</v>
      </c>
      <c r="C10" s="26">
        <f t="shared" ref="C10:G10" si="2">SUM(C11:C12)</f>
        <v>0</v>
      </c>
      <c r="D10" s="26">
        <f t="shared" si="2"/>
        <v>0</v>
      </c>
      <c r="E10" s="26">
        <f t="shared" si="2"/>
        <v>0</v>
      </c>
      <c r="F10" s="26">
        <f t="shared" si="2"/>
        <v>0</v>
      </c>
      <c r="G10" s="26">
        <f t="shared" si="2"/>
        <v>0</v>
      </c>
      <c r="H10" s="26">
        <f t="shared" si="0"/>
        <v>0</v>
      </c>
      <c r="I10" s="136">
        <f t="shared" si="1"/>
        <v>0</v>
      </c>
      <c r="J10" s="65" t="s">
        <v>10</v>
      </c>
    </row>
    <row r="11" spans="1:18" x14ac:dyDescent="0.2">
      <c r="A11" s="76" t="s">
        <v>14</v>
      </c>
      <c r="B11" s="154">
        <v>0</v>
      </c>
      <c r="C11" s="154">
        <v>0</v>
      </c>
      <c r="D11" s="154">
        <v>0</v>
      </c>
      <c r="E11" s="154">
        <v>0</v>
      </c>
      <c r="F11" s="154">
        <v>0</v>
      </c>
      <c r="G11" s="154">
        <v>0</v>
      </c>
      <c r="H11" s="154">
        <f t="shared" si="0"/>
        <v>0</v>
      </c>
      <c r="I11" s="155">
        <f t="shared" si="1"/>
        <v>0</v>
      </c>
      <c r="J11" s="65" t="s">
        <v>10</v>
      </c>
    </row>
    <row r="12" spans="1:18" x14ac:dyDescent="0.2">
      <c r="A12" s="76" t="s">
        <v>53</v>
      </c>
      <c r="B12" s="154">
        <v>0</v>
      </c>
      <c r="C12" s="154">
        <v>0</v>
      </c>
      <c r="D12" s="154">
        <v>0</v>
      </c>
      <c r="E12" s="154">
        <v>0</v>
      </c>
      <c r="F12" s="154">
        <v>0</v>
      </c>
      <c r="G12" s="154">
        <v>0</v>
      </c>
      <c r="H12" s="154">
        <f t="shared" si="0"/>
        <v>0</v>
      </c>
      <c r="I12" s="155">
        <f t="shared" si="1"/>
        <v>0</v>
      </c>
      <c r="J12" s="65" t="s">
        <v>10</v>
      </c>
    </row>
    <row r="13" spans="1:18" x14ac:dyDescent="0.2">
      <c r="A13" s="75" t="s">
        <v>54</v>
      </c>
      <c r="B13" s="148">
        <v>0</v>
      </c>
      <c r="C13" s="148">
        <v>0</v>
      </c>
      <c r="D13" s="148">
        <v>0</v>
      </c>
      <c r="E13" s="148">
        <v>0</v>
      </c>
      <c r="F13" s="148">
        <v>0</v>
      </c>
      <c r="G13" s="148">
        <v>0</v>
      </c>
      <c r="H13" s="148">
        <f t="shared" si="0"/>
        <v>0</v>
      </c>
      <c r="I13" s="149">
        <f t="shared" si="1"/>
        <v>0</v>
      </c>
      <c r="J13" s="65" t="s">
        <v>10</v>
      </c>
    </row>
    <row r="14" spans="1:18" ht="15" x14ac:dyDescent="0.25">
      <c r="A14" s="78" t="s">
        <v>12</v>
      </c>
      <c r="B14" s="123">
        <f>SUM(B8:B10,B13)</f>
        <v>8</v>
      </c>
      <c r="C14" s="123">
        <f t="shared" ref="C14:I14" si="3">SUM(C8:C10,C13)</f>
        <v>982</v>
      </c>
      <c r="D14" s="123">
        <f t="shared" si="3"/>
        <v>8</v>
      </c>
      <c r="E14" s="123">
        <f t="shared" si="3"/>
        <v>1235</v>
      </c>
      <c r="F14" s="123">
        <f t="shared" si="3"/>
        <v>8</v>
      </c>
      <c r="G14" s="123">
        <f t="shared" si="3"/>
        <v>1246</v>
      </c>
      <c r="H14" s="123">
        <f t="shared" si="3"/>
        <v>0</v>
      </c>
      <c r="I14" s="127">
        <f t="shared" si="3"/>
        <v>11</v>
      </c>
      <c r="J14" s="65" t="s">
        <v>10</v>
      </c>
    </row>
    <row r="15" spans="1:18" ht="15" x14ac:dyDescent="0.25">
      <c r="A15" s="77" t="s">
        <v>55</v>
      </c>
      <c r="B15" s="26"/>
      <c r="C15" s="26"/>
      <c r="D15" s="26"/>
      <c r="E15" s="26"/>
      <c r="F15" s="26"/>
      <c r="G15" s="26"/>
      <c r="H15" s="26"/>
      <c r="I15" s="136"/>
      <c r="J15" s="65" t="s">
        <v>10</v>
      </c>
    </row>
    <row r="16" spans="1:18" x14ac:dyDescent="0.2">
      <c r="A16" s="75" t="s">
        <v>56</v>
      </c>
      <c r="B16" s="26"/>
      <c r="C16" s="26">
        <v>264</v>
      </c>
      <c r="D16" s="26"/>
      <c r="E16" s="26">
        <v>326</v>
      </c>
      <c r="F16" s="26"/>
      <c r="G16" s="26">
        <v>359</v>
      </c>
      <c r="H16" s="26"/>
      <c r="I16" s="136">
        <f t="shared" ref="I16:I28" si="4">G16-E16</f>
        <v>33</v>
      </c>
      <c r="J16" s="65" t="s">
        <v>10</v>
      </c>
    </row>
    <row r="17" spans="1:12" x14ac:dyDescent="0.2">
      <c r="A17" s="75" t="s">
        <v>57</v>
      </c>
      <c r="B17" s="26"/>
      <c r="C17" s="26">
        <v>0</v>
      </c>
      <c r="D17" s="26"/>
      <c r="E17" s="26">
        <v>0</v>
      </c>
      <c r="F17" s="26"/>
      <c r="G17" s="26">
        <v>0</v>
      </c>
      <c r="H17" s="26"/>
      <c r="I17" s="136">
        <f t="shared" si="4"/>
        <v>0</v>
      </c>
      <c r="J17" s="65" t="s">
        <v>10</v>
      </c>
    </row>
    <row r="18" spans="1:12" x14ac:dyDescent="0.2">
      <c r="A18" s="75" t="s">
        <v>58</v>
      </c>
      <c r="B18" s="26"/>
      <c r="C18" s="26">
        <v>25</v>
      </c>
      <c r="D18" s="26"/>
      <c r="E18" s="26">
        <v>12</v>
      </c>
      <c r="F18" s="26"/>
      <c r="G18" s="26">
        <v>12</v>
      </c>
      <c r="H18" s="26"/>
      <c r="I18" s="136">
        <f t="shared" si="4"/>
        <v>0</v>
      </c>
      <c r="J18" s="65" t="s">
        <v>10</v>
      </c>
    </row>
    <row r="19" spans="1:12" x14ac:dyDescent="0.2">
      <c r="A19" s="111" t="s">
        <v>108</v>
      </c>
      <c r="B19" s="26"/>
      <c r="C19" s="26">
        <v>21</v>
      </c>
      <c r="D19" s="26"/>
      <c r="E19" s="26">
        <v>15</v>
      </c>
      <c r="F19" s="26"/>
      <c r="G19" s="26">
        <v>15</v>
      </c>
      <c r="H19" s="26"/>
      <c r="I19" s="136">
        <f t="shared" si="4"/>
        <v>0</v>
      </c>
      <c r="J19" s="65" t="s">
        <v>10</v>
      </c>
    </row>
    <row r="20" spans="1:12" x14ac:dyDescent="0.2">
      <c r="A20" s="75" t="s">
        <v>59</v>
      </c>
      <c r="B20" s="26"/>
      <c r="C20" s="26">
        <v>296</v>
      </c>
      <c r="D20" s="26"/>
      <c r="E20" s="26">
        <v>385</v>
      </c>
      <c r="F20" s="26"/>
      <c r="G20" s="26">
        <f>E20+37</f>
        <v>422</v>
      </c>
      <c r="H20" s="26"/>
      <c r="I20" s="136">
        <f t="shared" si="4"/>
        <v>37</v>
      </c>
      <c r="J20" s="65" t="s">
        <v>10</v>
      </c>
    </row>
    <row r="21" spans="1:12" x14ac:dyDescent="0.2">
      <c r="A21" s="75" t="s">
        <v>60</v>
      </c>
      <c r="B21" s="26"/>
      <c r="C21" s="26">
        <v>0</v>
      </c>
      <c r="D21" s="26"/>
      <c r="E21" s="26">
        <v>0</v>
      </c>
      <c r="F21" s="26"/>
      <c r="G21" s="26">
        <v>0</v>
      </c>
      <c r="H21" s="26"/>
      <c r="I21" s="136">
        <f t="shared" si="4"/>
        <v>0</v>
      </c>
      <c r="J21" s="65" t="s">
        <v>10</v>
      </c>
    </row>
    <row r="22" spans="1:12" x14ac:dyDescent="0.2">
      <c r="A22" s="75" t="s">
        <v>61</v>
      </c>
      <c r="B22" s="26"/>
      <c r="C22" s="26">
        <v>12</v>
      </c>
      <c r="D22" s="26"/>
      <c r="E22" s="26">
        <v>13</v>
      </c>
      <c r="F22" s="26"/>
      <c r="G22" s="26">
        <v>13</v>
      </c>
      <c r="H22" s="26"/>
      <c r="I22" s="136">
        <f t="shared" si="4"/>
        <v>0</v>
      </c>
      <c r="J22" s="65" t="s">
        <v>10</v>
      </c>
    </row>
    <row r="23" spans="1:12" x14ac:dyDescent="0.2">
      <c r="A23" s="75" t="s">
        <v>62</v>
      </c>
      <c r="B23" s="26"/>
      <c r="C23" s="26">
        <v>8</v>
      </c>
      <c r="D23" s="26"/>
      <c r="E23" s="26">
        <v>5</v>
      </c>
      <c r="F23" s="26"/>
      <c r="G23" s="26">
        <v>5</v>
      </c>
      <c r="H23" s="26"/>
      <c r="I23" s="136">
        <f t="shared" si="4"/>
        <v>0</v>
      </c>
      <c r="J23" s="65" t="s">
        <v>10</v>
      </c>
    </row>
    <row r="24" spans="1:12" x14ac:dyDescent="0.2">
      <c r="A24" s="75" t="s">
        <v>63</v>
      </c>
      <c r="B24" s="26"/>
      <c r="C24" s="26">
        <v>0</v>
      </c>
      <c r="D24" s="26"/>
      <c r="E24" s="26">
        <v>0</v>
      </c>
      <c r="F24" s="26"/>
      <c r="G24" s="26">
        <v>0</v>
      </c>
      <c r="H24" s="26"/>
      <c r="I24" s="136">
        <f t="shared" si="4"/>
        <v>0</v>
      </c>
      <c r="J24" s="65" t="s">
        <v>10</v>
      </c>
    </row>
    <row r="25" spans="1:12" x14ac:dyDescent="0.2">
      <c r="A25" s="75" t="s">
        <v>64</v>
      </c>
      <c r="B25" s="26"/>
      <c r="C25" s="26">
        <v>188</v>
      </c>
      <c r="D25" s="26"/>
      <c r="E25" s="26">
        <v>95</v>
      </c>
      <c r="F25" s="26"/>
      <c r="G25" s="26">
        <v>240</v>
      </c>
      <c r="H25" s="26"/>
      <c r="I25" s="136">
        <f t="shared" si="4"/>
        <v>145</v>
      </c>
      <c r="J25" s="65" t="s">
        <v>10</v>
      </c>
    </row>
    <row r="26" spans="1:12" x14ac:dyDescent="0.2">
      <c r="A26" s="75" t="s">
        <v>65</v>
      </c>
      <c r="B26" s="26"/>
      <c r="C26" s="26">
        <v>0</v>
      </c>
      <c r="D26" s="26"/>
      <c r="E26" s="26">
        <v>0</v>
      </c>
      <c r="F26" s="26"/>
      <c r="G26" s="26">
        <v>0</v>
      </c>
      <c r="H26" s="26"/>
      <c r="I26" s="136">
        <f t="shared" si="4"/>
        <v>0</v>
      </c>
      <c r="J26" s="65" t="s">
        <v>10</v>
      </c>
    </row>
    <row r="27" spans="1:12" x14ac:dyDescent="0.2">
      <c r="A27" s="75" t="s">
        <v>68</v>
      </c>
      <c r="B27" s="26"/>
      <c r="C27" s="26">
        <v>11</v>
      </c>
      <c r="D27" s="26"/>
      <c r="E27" s="26">
        <v>12</v>
      </c>
      <c r="F27" s="26"/>
      <c r="G27" s="26">
        <v>12</v>
      </c>
      <c r="H27" s="26"/>
      <c r="I27" s="136">
        <f t="shared" si="4"/>
        <v>0</v>
      </c>
      <c r="J27" s="65" t="s">
        <v>10</v>
      </c>
    </row>
    <row r="28" spans="1:12" x14ac:dyDescent="0.2">
      <c r="A28" s="75" t="s">
        <v>69</v>
      </c>
      <c r="B28" s="26"/>
      <c r="C28" s="26">
        <v>11</v>
      </c>
      <c r="D28" s="26"/>
      <c r="E28" s="26">
        <v>2</v>
      </c>
      <c r="F28" s="26"/>
      <c r="G28" s="26">
        <v>2</v>
      </c>
      <c r="H28" s="26"/>
      <c r="I28" s="136">
        <f t="shared" si="4"/>
        <v>0</v>
      </c>
      <c r="J28" s="65" t="s">
        <v>10</v>
      </c>
    </row>
    <row r="29" spans="1:12" ht="15" x14ac:dyDescent="0.25">
      <c r="A29" s="78" t="s">
        <v>70</v>
      </c>
      <c r="B29" s="93"/>
      <c r="C29" s="93">
        <f>SUM(C14:C28)</f>
        <v>1818</v>
      </c>
      <c r="D29" s="93"/>
      <c r="E29" s="93">
        <f>SUM(E14:E28)</f>
        <v>2100</v>
      </c>
      <c r="F29" s="93"/>
      <c r="G29" s="93">
        <f>SUM(G14:G28)</f>
        <v>2326</v>
      </c>
      <c r="H29" s="93"/>
      <c r="I29" s="94">
        <f>SUM(I14:I28)</f>
        <v>226</v>
      </c>
      <c r="J29" s="65" t="s">
        <v>10</v>
      </c>
      <c r="L29" s="63"/>
    </row>
    <row r="30" spans="1:12" x14ac:dyDescent="0.2">
      <c r="A30" s="121" t="s">
        <v>111</v>
      </c>
      <c r="B30" s="26"/>
      <c r="C30" s="26">
        <v>78</v>
      </c>
      <c r="D30" s="26"/>
      <c r="E30" s="26">
        <v>0</v>
      </c>
      <c r="F30" s="26"/>
      <c r="G30" s="26">
        <v>0</v>
      </c>
      <c r="H30" s="26"/>
      <c r="I30" s="136">
        <f t="shared" ref="I30" si="5">G30-E30</f>
        <v>0</v>
      </c>
      <c r="J30" s="65" t="s">
        <v>10</v>
      </c>
      <c r="L30" s="63"/>
    </row>
    <row r="31" spans="1:12" ht="15.75" thickBot="1" x14ac:dyDescent="0.3">
      <c r="A31" s="79" t="s">
        <v>71</v>
      </c>
      <c r="B31" s="156">
        <f t="shared" ref="B31:I31" si="6">SUM(B29:B30)</f>
        <v>0</v>
      </c>
      <c r="C31" s="156">
        <f t="shared" si="6"/>
        <v>1896</v>
      </c>
      <c r="D31" s="156">
        <f t="shared" si="6"/>
        <v>0</v>
      </c>
      <c r="E31" s="156">
        <f t="shared" si="6"/>
        <v>2100</v>
      </c>
      <c r="F31" s="156">
        <f t="shared" si="6"/>
        <v>0</v>
      </c>
      <c r="G31" s="156">
        <f t="shared" si="6"/>
        <v>2326</v>
      </c>
      <c r="H31" s="156">
        <f t="shared" si="6"/>
        <v>0</v>
      </c>
      <c r="I31" s="157">
        <f t="shared" si="6"/>
        <v>226</v>
      </c>
      <c r="J31" s="65" t="s">
        <v>10</v>
      </c>
      <c r="L31" s="63"/>
    </row>
    <row r="32" spans="1:12" x14ac:dyDescent="0.2">
      <c r="J32" s="4" t="s">
        <v>11</v>
      </c>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1"/>
  <headerFooter>
    <oddHeader>&amp;L&amp;"Arial,Bold"&amp;12K. Summary of Requirements by Object Class</oddHeader>
    <oddFooter>&amp;C&amp;"Arial,Regular"Exhibit K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view="pageBreakPreview" zoomScaleNormal="100" zoomScaleSheetLayoutView="100" workbookViewId="0">
      <selection activeCell="C21" sqref="C21"/>
    </sheetView>
  </sheetViews>
  <sheetFormatPr defaultColWidth="9.140625" defaultRowHeight="14.25" x14ac:dyDescent="0.2"/>
  <cols>
    <col min="1" max="1" width="62.5703125" style="158" customWidth="1"/>
    <col min="2" max="2" width="17.5703125" style="162" customWidth="1"/>
    <col min="3" max="3" width="11.42578125" style="162" customWidth="1"/>
    <col min="4" max="4" width="14.5703125" style="163" customWidth="1"/>
    <col min="5" max="5" width="11.5703125" style="4" bestFit="1" customWidth="1"/>
    <col min="6" max="6" width="4.85546875" style="158" customWidth="1"/>
    <col min="7" max="7" width="140.28515625" style="158" customWidth="1"/>
    <col min="8" max="16384" width="9.140625" style="158"/>
  </cols>
  <sheetData>
    <row r="1" spans="1:7" ht="18" x14ac:dyDescent="0.25">
      <c r="A1" s="234" t="s">
        <v>0</v>
      </c>
      <c r="B1" s="234"/>
      <c r="C1" s="234"/>
      <c r="D1" s="234"/>
      <c r="E1" s="4" t="s">
        <v>10</v>
      </c>
      <c r="G1" s="201"/>
    </row>
    <row r="2" spans="1:7" ht="15" x14ac:dyDescent="0.2">
      <c r="A2" s="235" t="s">
        <v>152</v>
      </c>
      <c r="B2" s="235"/>
      <c r="C2" s="235"/>
      <c r="D2" s="235"/>
      <c r="E2" s="4" t="s">
        <v>10</v>
      </c>
      <c r="G2" s="202"/>
    </row>
    <row r="3" spans="1:7" x14ac:dyDescent="0.2">
      <c r="A3" s="236" t="s">
        <v>1</v>
      </c>
      <c r="B3" s="236"/>
      <c r="C3" s="236"/>
      <c r="D3" s="236"/>
      <c r="E3" s="4" t="s">
        <v>10</v>
      </c>
      <c r="G3" s="202"/>
    </row>
    <row r="4" spans="1:7" x14ac:dyDescent="0.2">
      <c r="A4" s="237" t="s">
        <v>2</v>
      </c>
      <c r="B4" s="237"/>
      <c r="C4" s="237"/>
      <c r="D4" s="237"/>
      <c r="E4" s="4" t="s">
        <v>10</v>
      </c>
      <c r="G4" s="202"/>
    </row>
    <row r="5" spans="1:7" ht="15" thickBot="1" x14ac:dyDescent="0.25">
      <c r="E5" s="4" t="s">
        <v>10</v>
      </c>
      <c r="G5" s="202"/>
    </row>
    <row r="6" spans="1:7" ht="15" x14ac:dyDescent="0.25">
      <c r="B6" s="238" t="s">
        <v>114</v>
      </c>
      <c r="C6" s="239"/>
      <c r="D6" s="240"/>
      <c r="E6" s="4" t="s">
        <v>10</v>
      </c>
    </row>
    <row r="7" spans="1:7" ht="15.75" thickBot="1" x14ac:dyDescent="0.25">
      <c r="B7" s="1" t="s">
        <v>135</v>
      </c>
      <c r="C7" s="2" t="s">
        <v>136</v>
      </c>
      <c r="D7" s="3" t="s">
        <v>4</v>
      </c>
      <c r="E7" s="4" t="s">
        <v>10</v>
      </c>
      <c r="G7" s="114"/>
    </row>
    <row r="8" spans="1:7" ht="15" x14ac:dyDescent="0.25">
      <c r="A8" s="186" t="s">
        <v>112</v>
      </c>
      <c r="B8" s="97">
        <v>11</v>
      </c>
      <c r="C8" s="98">
        <v>8</v>
      </c>
      <c r="D8" s="99">
        <v>2000</v>
      </c>
      <c r="E8" s="4" t="s">
        <v>10</v>
      </c>
      <c r="G8" s="115"/>
    </row>
    <row r="9" spans="1:7" ht="15" x14ac:dyDescent="0.25">
      <c r="A9" s="187" t="s">
        <v>113</v>
      </c>
      <c r="B9" s="95" t="s">
        <v>29</v>
      </c>
      <c r="C9" s="93"/>
      <c r="D9" s="166">
        <v>-3</v>
      </c>
      <c r="E9" s="4" t="s">
        <v>10</v>
      </c>
      <c r="G9" s="115"/>
    </row>
    <row r="10" spans="1:7" ht="15" x14ac:dyDescent="0.25">
      <c r="A10" s="187" t="s">
        <v>134</v>
      </c>
      <c r="B10" s="125"/>
      <c r="C10" s="29"/>
      <c r="D10" s="223">
        <v>-101</v>
      </c>
      <c r="E10" s="4" t="s">
        <v>10</v>
      </c>
      <c r="G10" s="115"/>
    </row>
    <row r="11" spans="1:7" ht="15" x14ac:dyDescent="0.25">
      <c r="A11" s="188" t="s">
        <v>115</v>
      </c>
      <c r="B11" s="122">
        <f>SUM(B8:B10)</f>
        <v>11</v>
      </c>
      <c r="C11" s="123">
        <f>SUM(C8:C10)</f>
        <v>8</v>
      </c>
      <c r="D11" s="124">
        <f>SUM(D8:D10)</f>
        <v>1896</v>
      </c>
      <c r="E11" s="4" t="s">
        <v>10</v>
      </c>
      <c r="G11" s="116"/>
    </row>
    <row r="12" spans="1:7" ht="15" x14ac:dyDescent="0.25">
      <c r="A12" s="188"/>
      <c r="B12" s="122"/>
      <c r="C12" s="123"/>
      <c r="D12" s="124"/>
      <c r="E12" s="4" t="s">
        <v>10</v>
      </c>
      <c r="G12" s="116"/>
    </row>
    <row r="13" spans="1:7" ht="15" x14ac:dyDescent="0.25">
      <c r="A13" s="189" t="s">
        <v>140</v>
      </c>
      <c r="B13" s="125">
        <v>11</v>
      </c>
      <c r="C13" s="29">
        <v>8</v>
      </c>
      <c r="D13" s="129">
        <v>2100</v>
      </c>
      <c r="E13" s="4" t="s">
        <v>10</v>
      </c>
      <c r="G13" s="115"/>
    </row>
    <row r="14" spans="1:7" ht="15" x14ac:dyDescent="0.25">
      <c r="A14" s="190"/>
      <c r="B14" s="126"/>
      <c r="C14" s="123"/>
      <c r="D14" s="127"/>
      <c r="E14" s="4" t="s">
        <v>10</v>
      </c>
      <c r="G14" s="115"/>
    </row>
    <row r="15" spans="1:7" ht="15" x14ac:dyDescent="0.25">
      <c r="A15" s="191" t="s">
        <v>91</v>
      </c>
      <c r="B15" s="92"/>
      <c r="C15" s="93"/>
      <c r="D15" s="94"/>
      <c r="E15" s="4" t="s">
        <v>10</v>
      </c>
      <c r="G15" s="116"/>
    </row>
    <row r="16" spans="1:7" ht="15" x14ac:dyDescent="0.25">
      <c r="A16" s="185" t="s">
        <v>5</v>
      </c>
      <c r="B16" s="224">
        <v>0</v>
      </c>
      <c r="C16" s="164">
        <v>0</v>
      </c>
      <c r="D16" s="225">
        <v>44</v>
      </c>
      <c r="E16" s="4" t="s">
        <v>10</v>
      </c>
      <c r="G16" s="116"/>
    </row>
    <row r="17" spans="1:7" ht="15" x14ac:dyDescent="0.25">
      <c r="A17" s="185" t="s">
        <v>6</v>
      </c>
      <c r="B17" s="131">
        <v>0</v>
      </c>
      <c r="C17" s="130">
        <v>0</v>
      </c>
      <c r="D17" s="226">
        <v>300</v>
      </c>
      <c r="E17" s="4" t="s">
        <v>10</v>
      </c>
      <c r="G17" s="116"/>
    </row>
    <row r="18" spans="1:7" ht="15" x14ac:dyDescent="0.25">
      <c r="A18" s="192" t="s">
        <v>92</v>
      </c>
      <c r="B18" s="92">
        <f>SUM(B16:B17)</f>
        <v>0</v>
      </c>
      <c r="C18" s="93">
        <f>SUM(C16:C17)</f>
        <v>0</v>
      </c>
      <c r="D18" s="94">
        <f>SUM(D16:D17)</f>
        <v>344</v>
      </c>
      <c r="E18" s="4" t="s">
        <v>10</v>
      </c>
      <c r="G18" s="116"/>
    </row>
    <row r="19" spans="1:7" ht="15" x14ac:dyDescent="0.25">
      <c r="A19" s="190" t="s">
        <v>93</v>
      </c>
      <c r="B19" s="128">
        <f>B18</f>
        <v>0</v>
      </c>
      <c r="C19" s="29">
        <f>C18</f>
        <v>0</v>
      </c>
      <c r="D19" s="30">
        <f>D18</f>
        <v>344</v>
      </c>
      <c r="E19" s="4" t="s">
        <v>10</v>
      </c>
      <c r="G19" s="116"/>
    </row>
    <row r="20" spans="1:7" ht="15" x14ac:dyDescent="0.25">
      <c r="A20" s="193" t="s">
        <v>116</v>
      </c>
      <c r="B20" s="126">
        <f>B13+B19</f>
        <v>11</v>
      </c>
      <c r="C20" s="123">
        <f>C13+C19</f>
        <v>8</v>
      </c>
      <c r="D20" s="127">
        <f>D13+D19</f>
        <v>2444</v>
      </c>
      <c r="E20" s="4" t="s">
        <v>10</v>
      </c>
      <c r="G20" s="116"/>
    </row>
    <row r="21" spans="1:7" ht="15" x14ac:dyDescent="0.25">
      <c r="A21" s="193" t="s">
        <v>7</v>
      </c>
      <c r="B21" s="126"/>
      <c r="C21" s="123"/>
      <c r="D21" s="127"/>
      <c r="E21" s="4" t="s">
        <v>10</v>
      </c>
      <c r="G21" s="115"/>
    </row>
    <row r="22" spans="1:7" ht="15" x14ac:dyDescent="0.25">
      <c r="A22" s="185" t="s">
        <v>156</v>
      </c>
      <c r="B22" s="95"/>
      <c r="C22" s="93"/>
      <c r="D22" s="96"/>
      <c r="E22" s="4" t="s">
        <v>10</v>
      </c>
      <c r="G22" s="115"/>
    </row>
    <row r="23" spans="1:7" x14ac:dyDescent="0.2">
      <c r="A23" s="194" t="s">
        <v>157</v>
      </c>
      <c r="B23" s="131">
        <v>0</v>
      </c>
      <c r="C23" s="130">
        <v>0</v>
      </c>
      <c r="D23" s="132">
        <v>-118</v>
      </c>
      <c r="E23" s="4" t="s">
        <v>10</v>
      </c>
      <c r="G23" s="115"/>
    </row>
    <row r="24" spans="1:7" x14ac:dyDescent="0.2">
      <c r="A24" s="194" t="s">
        <v>8</v>
      </c>
      <c r="B24" s="165">
        <f>SUM(B23:B23)</f>
        <v>0</v>
      </c>
      <c r="C24" s="164">
        <f>SUM(C23:C23)</f>
        <v>0</v>
      </c>
      <c r="D24" s="166">
        <f>SUM(D23:D23)</f>
        <v>-118</v>
      </c>
      <c r="E24" s="4" t="s">
        <v>10</v>
      </c>
      <c r="G24" s="115"/>
    </row>
    <row r="25" spans="1:7" ht="15" x14ac:dyDescent="0.25">
      <c r="A25" s="190" t="s">
        <v>9</v>
      </c>
      <c r="B25" s="125">
        <f>B24</f>
        <v>0</v>
      </c>
      <c r="C25" s="29">
        <f>C24</f>
        <v>0</v>
      </c>
      <c r="D25" s="129">
        <f>D24</f>
        <v>-118</v>
      </c>
      <c r="E25" s="4" t="s">
        <v>10</v>
      </c>
      <c r="G25" s="116"/>
    </row>
    <row r="26" spans="1:7" ht="15" x14ac:dyDescent="0.25">
      <c r="A26" s="195" t="s">
        <v>117</v>
      </c>
      <c r="B26" s="197">
        <f>B20+B25</f>
        <v>11</v>
      </c>
      <c r="C26" s="198">
        <f>C20+C25</f>
        <v>8</v>
      </c>
      <c r="D26" s="199">
        <f>D20+D25</f>
        <v>2326</v>
      </c>
      <c r="E26" s="4" t="s">
        <v>10</v>
      </c>
      <c r="G26" s="116"/>
    </row>
    <row r="27" spans="1:7" ht="15.75" thickBot="1" x14ac:dyDescent="0.3">
      <c r="A27" s="196" t="s">
        <v>145</v>
      </c>
      <c r="B27" s="200">
        <f>B26-B13</f>
        <v>0</v>
      </c>
      <c r="C27" s="203">
        <f>C26-C13</f>
        <v>0</v>
      </c>
      <c r="D27" s="204">
        <f>D26-D13</f>
        <v>226</v>
      </c>
      <c r="E27" s="4" t="s">
        <v>10</v>
      </c>
      <c r="G27" s="116"/>
    </row>
    <row r="28" spans="1:7" x14ac:dyDescent="0.2">
      <c r="A28" s="4"/>
      <c r="E28" s="4" t="s">
        <v>10</v>
      </c>
    </row>
    <row r="29" spans="1:7" ht="17.45" x14ac:dyDescent="0.2">
      <c r="A29" s="232" t="s">
        <v>137</v>
      </c>
      <c r="B29" s="233"/>
      <c r="C29" s="233"/>
      <c r="D29" s="233"/>
      <c r="E29" s="4" t="s">
        <v>10</v>
      </c>
    </row>
    <row r="30" spans="1:7" x14ac:dyDescent="0.2">
      <c r="E30" s="4" t="s">
        <v>11</v>
      </c>
    </row>
  </sheetData>
  <mergeCells count="6">
    <mergeCell ref="A29:D29"/>
    <mergeCell ref="A1:D1"/>
    <mergeCell ref="A2:D2"/>
    <mergeCell ref="A3:D3"/>
    <mergeCell ref="A4:D4"/>
    <mergeCell ref="B6:D6"/>
  </mergeCells>
  <printOptions horizontalCentered="1"/>
  <pageMargins left="0.7" right="0.7" top="0.63" bottom="0.63" header="0.3" footer="0.3"/>
  <pageSetup fitToHeight="0"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view="pageBreakPreview" zoomScaleNormal="100" zoomScaleSheetLayoutView="100" workbookViewId="0">
      <selection activeCell="M13" sqref="M13"/>
    </sheetView>
  </sheetViews>
  <sheetFormatPr defaultColWidth="9.140625"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34" t="s">
        <v>0</v>
      </c>
      <c r="B1" s="234"/>
      <c r="C1" s="234"/>
      <c r="D1" s="234"/>
      <c r="E1" s="234"/>
      <c r="F1" s="234"/>
      <c r="G1" s="234"/>
      <c r="H1" s="234"/>
      <c r="I1" s="234"/>
      <c r="J1" s="234"/>
      <c r="K1" s="234"/>
      <c r="L1" s="234"/>
      <c r="M1" s="234"/>
      <c r="N1" s="65" t="s">
        <v>10</v>
      </c>
      <c r="O1" s="6"/>
      <c r="P1" s="201"/>
      <c r="Q1" s="6"/>
      <c r="R1" s="6"/>
      <c r="S1" s="6"/>
      <c r="T1" s="6"/>
      <c r="U1" s="6"/>
      <c r="V1" s="6"/>
    </row>
    <row r="2" spans="1:22" ht="15" x14ac:dyDescent="0.2">
      <c r="A2" s="235" t="s">
        <v>152</v>
      </c>
      <c r="B2" s="235"/>
      <c r="C2" s="235"/>
      <c r="D2" s="235"/>
      <c r="E2" s="235"/>
      <c r="F2" s="235"/>
      <c r="G2" s="235"/>
      <c r="H2" s="235"/>
      <c r="I2" s="235"/>
      <c r="J2" s="235"/>
      <c r="K2" s="235"/>
      <c r="L2" s="235"/>
      <c r="M2" s="235"/>
      <c r="N2" s="65" t="s">
        <v>10</v>
      </c>
      <c r="O2" s="7"/>
      <c r="P2" s="202"/>
      <c r="Q2" s="7"/>
      <c r="R2" s="7"/>
      <c r="S2" s="7"/>
      <c r="T2" s="7"/>
      <c r="U2" s="7"/>
      <c r="V2" s="7"/>
    </row>
    <row r="3" spans="1:22" x14ac:dyDescent="0.2">
      <c r="A3" s="244" t="s">
        <v>1</v>
      </c>
      <c r="B3" s="244"/>
      <c r="C3" s="244"/>
      <c r="D3" s="244"/>
      <c r="E3" s="244"/>
      <c r="F3" s="244"/>
      <c r="G3" s="244"/>
      <c r="H3" s="244"/>
      <c r="I3" s="244"/>
      <c r="J3" s="244"/>
      <c r="K3" s="244"/>
      <c r="L3" s="244"/>
      <c r="M3" s="244"/>
      <c r="N3" s="65" t="s">
        <v>10</v>
      </c>
      <c r="O3" s="10"/>
      <c r="P3" s="202"/>
      <c r="Q3" s="10"/>
      <c r="R3" s="10"/>
      <c r="S3" s="10"/>
      <c r="T3" s="10"/>
      <c r="U3" s="10"/>
      <c r="V3" s="10"/>
    </row>
    <row r="4" spans="1:22" x14ac:dyDescent="0.2">
      <c r="A4" s="241" t="s">
        <v>2</v>
      </c>
      <c r="B4" s="241"/>
      <c r="C4" s="241"/>
      <c r="D4" s="241"/>
      <c r="E4" s="241"/>
      <c r="F4" s="241"/>
      <c r="G4" s="241"/>
      <c r="H4" s="241"/>
      <c r="I4" s="241"/>
      <c r="J4" s="241"/>
      <c r="K4" s="241"/>
      <c r="L4" s="241"/>
      <c r="M4" s="241"/>
      <c r="N4" s="65" t="s">
        <v>10</v>
      </c>
      <c r="O4" s="8"/>
      <c r="P4" s="202"/>
      <c r="Q4" s="8"/>
      <c r="R4" s="8"/>
      <c r="S4" s="8"/>
      <c r="T4" s="8"/>
      <c r="U4" s="8"/>
      <c r="V4" s="8"/>
    </row>
    <row r="5" spans="1:22" ht="15" x14ac:dyDescent="0.25">
      <c r="A5" s="241"/>
      <c r="B5" s="241"/>
      <c r="C5" s="241"/>
      <c r="D5" s="241"/>
      <c r="E5" s="241"/>
      <c r="F5" s="241"/>
      <c r="G5" s="241"/>
      <c r="H5" s="241"/>
      <c r="I5" s="241"/>
      <c r="J5" s="241"/>
      <c r="K5" s="241"/>
      <c r="L5" s="241"/>
      <c r="M5" s="241"/>
      <c r="N5" s="65" t="s">
        <v>10</v>
      </c>
      <c r="O5" s="8"/>
      <c r="P5" s="205"/>
      <c r="Q5" s="8"/>
      <c r="R5" s="8"/>
      <c r="S5" s="8"/>
      <c r="T5" s="8"/>
      <c r="U5" s="8"/>
      <c r="V5" s="8"/>
    </row>
    <row r="6" spans="1:22" ht="15" thickBot="1" x14ac:dyDescent="0.25">
      <c r="A6" s="241"/>
      <c r="B6" s="241"/>
      <c r="C6" s="241"/>
      <c r="D6" s="241"/>
      <c r="E6" s="241"/>
      <c r="F6" s="241"/>
      <c r="G6" s="241"/>
      <c r="H6" s="241"/>
      <c r="I6" s="241"/>
      <c r="J6" s="241"/>
      <c r="K6" s="241"/>
      <c r="L6" s="241"/>
      <c r="M6" s="241"/>
      <c r="N6" s="65" t="s">
        <v>10</v>
      </c>
      <c r="O6" s="8"/>
      <c r="P6" s="8"/>
      <c r="Q6" s="8"/>
      <c r="R6" s="8"/>
      <c r="S6" s="8"/>
      <c r="T6" s="8"/>
      <c r="U6" s="8"/>
      <c r="V6" s="8"/>
    </row>
    <row r="7" spans="1:22" ht="45.75" customHeight="1" x14ac:dyDescent="0.2">
      <c r="A7" s="242" t="s">
        <v>101</v>
      </c>
      <c r="B7" s="245" t="s">
        <v>118</v>
      </c>
      <c r="C7" s="245"/>
      <c r="D7" s="245"/>
      <c r="E7" s="245" t="s">
        <v>140</v>
      </c>
      <c r="F7" s="245"/>
      <c r="G7" s="245"/>
      <c r="H7" s="245" t="s">
        <v>119</v>
      </c>
      <c r="I7" s="245"/>
      <c r="J7" s="245"/>
      <c r="K7" s="245" t="s">
        <v>116</v>
      </c>
      <c r="L7" s="245"/>
      <c r="M7" s="246"/>
      <c r="N7" s="65" t="s">
        <v>10</v>
      </c>
      <c r="P7" s="113"/>
    </row>
    <row r="8" spans="1:22" ht="28.5" x14ac:dyDescent="0.25">
      <c r="A8" s="243"/>
      <c r="B8" s="11" t="s">
        <v>3</v>
      </c>
      <c r="C8" s="103" t="s">
        <v>95</v>
      </c>
      <c r="D8" s="11" t="s">
        <v>4</v>
      </c>
      <c r="E8" s="11" t="s">
        <v>3</v>
      </c>
      <c r="F8" s="103" t="s">
        <v>109</v>
      </c>
      <c r="G8" s="11" t="s">
        <v>4</v>
      </c>
      <c r="H8" s="11" t="s">
        <v>3</v>
      </c>
      <c r="I8" s="11" t="s">
        <v>109</v>
      </c>
      <c r="J8" s="11" t="s">
        <v>4</v>
      </c>
      <c r="K8" s="11" t="s">
        <v>3</v>
      </c>
      <c r="L8" s="11" t="s">
        <v>109</v>
      </c>
      <c r="M8" s="12" t="s">
        <v>4</v>
      </c>
      <c r="N8" s="65" t="s">
        <v>10</v>
      </c>
      <c r="P8" s="21"/>
    </row>
    <row r="9" spans="1:22" x14ac:dyDescent="0.2">
      <c r="A9" s="179" t="s">
        <v>146</v>
      </c>
      <c r="B9" s="134">
        <v>11</v>
      </c>
      <c r="C9" s="134">
        <v>8</v>
      </c>
      <c r="D9" s="134">
        <v>1896</v>
      </c>
      <c r="E9" s="134">
        <v>11</v>
      </c>
      <c r="F9" s="134">
        <v>8</v>
      </c>
      <c r="G9" s="134">
        <v>2100</v>
      </c>
      <c r="H9" s="134">
        <v>0</v>
      </c>
      <c r="I9" s="134">
        <v>0</v>
      </c>
      <c r="J9" s="134">
        <v>344</v>
      </c>
      <c r="K9" s="134">
        <f>E9+H9</f>
        <v>11</v>
      </c>
      <c r="L9" s="134">
        <f t="shared" ref="L9:M11" si="0">F9+I9</f>
        <v>8</v>
      </c>
      <c r="M9" s="135">
        <f t="shared" si="0"/>
        <v>2444</v>
      </c>
      <c r="N9" s="65" t="s">
        <v>10</v>
      </c>
      <c r="P9" s="22"/>
    </row>
    <row r="10" spans="1:22" ht="15" x14ac:dyDescent="0.25">
      <c r="A10" s="13" t="s">
        <v>98</v>
      </c>
      <c r="B10" s="137">
        <f>SUM(B9:B9)</f>
        <v>11</v>
      </c>
      <c r="C10" s="137">
        <f>SUM(C9:C9)</f>
        <v>8</v>
      </c>
      <c r="D10" s="137">
        <f>SUM(D9:D9)</f>
        <v>1896</v>
      </c>
      <c r="E10" s="137">
        <f>SUM(E9:E9)</f>
        <v>11</v>
      </c>
      <c r="F10" s="137">
        <f>SUM(F9:F9)</f>
        <v>8</v>
      </c>
      <c r="G10" s="137">
        <f t="shared" ref="G10:M10" si="1">SUM(G9:G9)</f>
        <v>2100</v>
      </c>
      <c r="H10" s="137">
        <f t="shared" si="1"/>
        <v>0</v>
      </c>
      <c r="I10" s="137">
        <f t="shared" si="1"/>
        <v>0</v>
      </c>
      <c r="J10" s="137">
        <f t="shared" si="1"/>
        <v>344</v>
      </c>
      <c r="K10" s="137">
        <f t="shared" si="1"/>
        <v>11</v>
      </c>
      <c r="L10" s="137">
        <f t="shared" si="1"/>
        <v>8</v>
      </c>
      <c r="M10" s="138">
        <f t="shared" si="1"/>
        <v>2444</v>
      </c>
      <c r="N10" s="65" t="s">
        <v>10</v>
      </c>
      <c r="P10" s="5"/>
    </row>
    <row r="11" spans="1:22" ht="15" x14ac:dyDescent="0.25">
      <c r="A11" s="102" t="s">
        <v>97</v>
      </c>
      <c r="B11" s="139"/>
      <c r="C11" s="139"/>
      <c r="D11" s="140">
        <v>0</v>
      </c>
      <c r="E11" s="139"/>
      <c r="F11" s="139"/>
      <c r="G11" s="140">
        <v>0</v>
      </c>
      <c r="H11" s="139"/>
      <c r="I11" s="139"/>
      <c r="J11" s="140">
        <v>0</v>
      </c>
      <c r="K11" s="139"/>
      <c r="L11" s="139"/>
      <c r="M11" s="141">
        <f t="shared" si="0"/>
        <v>0</v>
      </c>
      <c r="N11" s="65" t="s">
        <v>10</v>
      </c>
      <c r="P11" s="5"/>
    </row>
    <row r="12" spans="1:22" ht="15" x14ac:dyDescent="0.25">
      <c r="A12" s="118" t="s">
        <v>110</v>
      </c>
      <c r="B12" s="29"/>
      <c r="C12" s="29"/>
      <c r="D12" s="142">
        <f>SUM(D10:D11)</f>
        <v>1896</v>
      </c>
      <c r="E12" s="29"/>
      <c r="F12" s="29"/>
      <c r="G12" s="142">
        <f>SUM(G10:G11)</f>
        <v>2100</v>
      </c>
      <c r="H12" s="29"/>
      <c r="I12" s="29"/>
      <c r="J12" s="142">
        <f>SUM(J10:J11)</f>
        <v>344</v>
      </c>
      <c r="K12" s="29"/>
      <c r="L12" s="29"/>
      <c r="M12" s="143">
        <f>G12+J12</f>
        <v>2444</v>
      </c>
      <c r="N12" s="65" t="s">
        <v>10</v>
      </c>
      <c r="P12" s="5"/>
    </row>
    <row r="13" spans="1:22" x14ac:dyDescent="0.2">
      <c r="A13" s="104" t="s">
        <v>13</v>
      </c>
      <c r="B13" s="144"/>
      <c r="C13" s="144">
        <v>0</v>
      </c>
      <c r="D13" s="144"/>
      <c r="E13" s="144"/>
      <c r="F13" s="144">
        <v>0</v>
      </c>
      <c r="G13" s="144"/>
      <c r="H13" s="144"/>
      <c r="I13" s="144">
        <v>0</v>
      </c>
      <c r="J13" s="144"/>
      <c r="K13" s="144"/>
      <c r="L13" s="144">
        <f t="shared" ref="L13:L14" si="2">F13+I13</f>
        <v>0</v>
      </c>
      <c r="M13" s="145"/>
      <c r="N13" s="65" t="s">
        <v>10</v>
      </c>
      <c r="P13" s="113"/>
    </row>
    <row r="14" spans="1:22" x14ac:dyDescent="0.2">
      <c r="A14" s="105" t="s">
        <v>99</v>
      </c>
      <c r="B14" s="26"/>
      <c r="C14" s="26">
        <f>C10+C13</f>
        <v>8</v>
      </c>
      <c r="D14" s="26"/>
      <c r="E14" s="26"/>
      <c r="F14" s="26">
        <f>F10+F13</f>
        <v>8</v>
      </c>
      <c r="G14" s="26"/>
      <c r="H14" s="26"/>
      <c r="I14" s="26">
        <f>I10+I13</f>
        <v>0</v>
      </c>
      <c r="J14" s="26"/>
      <c r="K14" s="26"/>
      <c r="L14" s="26">
        <f t="shared" si="2"/>
        <v>8</v>
      </c>
      <c r="M14" s="136"/>
      <c r="N14" s="65" t="s">
        <v>10</v>
      </c>
      <c r="P14" s="113"/>
    </row>
    <row r="15" spans="1:22" ht="15" thickBot="1" x14ac:dyDescent="0.25">
      <c r="A15" s="106" t="s">
        <v>100</v>
      </c>
      <c r="B15" s="146"/>
      <c r="C15" s="146">
        <f>C14</f>
        <v>8</v>
      </c>
      <c r="D15" s="146"/>
      <c r="E15" s="146"/>
      <c r="F15" s="146">
        <f>F14</f>
        <v>8</v>
      </c>
      <c r="G15" s="146"/>
      <c r="H15" s="146"/>
      <c r="I15" s="146">
        <f>I14</f>
        <v>0</v>
      </c>
      <c r="J15" s="146"/>
      <c r="K15" s="146"/>
      <c r="L15" s="146">
        <f t="shared" ref="L15" si="3">F15+I15</f>
        <v>8</v>
      </c>
      <c r="M15" s="147"/>
      <c r="N15" s="65" t="s">
        <v>10</v>
      </c>
      <c r="P15" s="22"/>
    </row>
    <row r="16" spans="1:22" ht="15" thickBot="1" x14ac:dyDescent="0.25">
      <c r="N16" s="65" t="s">
        <v>10</v>
      </c>
      <c r="P16" s="22"/>
    </row>
    <row r="17" spans="1:14" ht="15" x14ac:dyDescent="0.2">
      <c r="A17" s="242" t="s">
        <v>101</v>
      </c>
      <c r="B17" s="245" t="s">
        <v>120</v>
      </c>
      <c r="C17" s="245"/>
      <c r="D17" s="245"/>
      <c r="E17" s="245" t="s">
        <v>121</v>
      </c>
      <c r="F17" s="245"/>
      <c r="G17" s="245"/>
      <c r="H17" s="245" t="s">
        <v>122</v>
      </c>
      <c r="I17" s="245"/>
      <c r="J17" s="246"/>
      <c r="N17" s="65" t="s">
        <v>10</v>
      </c>
    </row>
    <row r="18" spans="1:14" ht="28.5" x14ac:dyDescent="0.2">
      <c r="A18" s="243"/>
      <c r="B18" s="11" t="s">
        <v>3</v>
      </c>
      <c r="C18" s="11" t="s">
        <v>109</v>
      </c>
      <c r="D18" s="11" t="s">
        <v>4</v>
      </c>
      <c r="E18" s="11" t="s">
        <v>3</v>
      </c>
      <c r="F18" s="11" t="s">
        <v>109</v>
      </c>
      <c r="G18" s="11" t="s">
        <v>4</v>
      </c>
      <c r="H18" s="11" t="s">
        <v>3</v>
      </c>
      <c r="I18" s="11" t="s">
        <v>109</v>
      </c>
      <c r="J18" s="12" t="s">
        <v>4</v>
      </c>
      <c r="N18" s="65" t="s">
        <v>10</v>
      </c>
    </row>
    <row r="19" spans="1:14" x14ac:dyDescent="0.2">
      <c r="A19" s="14" t="str">
        <f>A9</f>
        <v>Adjudication of Claims</v>
      </c>
      <c r="B19" s="134">
        <v>0</v>
      </c>
      <c r="C19" s="134">
        <v>0</v>
      </c>
      <c r="D19" s="134">
        <v>0</v>
      </c>
      <c r="E19" s="134">
        <v>0</v>
      </c>
      <c r="F19" s="134">
        <v>0</v>
      </c>
      <c r="G19" s="134">
        <v>-118</v>
      </c>
      <c r="H19" s="134">
        <f>K9+B19+E19</f>
        <v>11</v>
      </c>
      <c r="I19" s="134">
        <f>L9+C19+F19</f>
        <v>8</v>
      </c>
      <c r="J19" s="135">
        <f>M9+D19+G19</f>
        <v>2326</v>
      </c>
      <c r="N19" s="65" t="s">
        <v>10</v>
      </c>
    </row>
    <row r="20" spans="1:14" ht="15" x14ac:dyDescent="0.25">
      <c r="A20" s="13" t="s">
        <v>98</v>
      </c>
      <c r="B20" s="137">
        <f t="shared" ref="B20:J20" si="4">SUM(B19:B19)</f>
        <v>0</v>
      </c>
      <c r="C20" s="137">
        <f t="shared" si="4"/>
        <v>0</v>
      </c>
      <c r="D20" s="137">
        <f t="shared" si="4"/>
        <v>0</v>
      </c>
      <c r="E20" s="137">
        <f t="shared" si="4"/>
        <v>0</v>
      </c>
      <c r="F20" s="137">
        <f t="shared" si="4"/>
        <v>0</v>
      </c>
      <c r="G20" s="137">
        <f t="shared" si="4"/>
        <v>-118</v>
      </c>
      <c r="H20" s="137">
        <f t="shared" si="4"/>
        <v>11</v>
      </c>
      <c r="I20" s="137">
        <f t="shared" si="4"/>
        <v>8</v>
      </c>
      <c r="J20" s="138">
        <f t="shared" si="4"/>
        <v>2326</v>
      </c>
      <c r="N20" s="65" t="s">
        <v>10</v>
      </c>
    </row>
    <row r="21" spans="1:14" ht="15" x14ac:dyDescent="0.25">
      <c r="A21" s="102" t="s">
        <v>97</v>
      </c>
      <c r="B21" s="139"/>
      <c r="C21" s="139"/>
      <c r="D21" s="140">
        <v>0</v>
      </c>
      <c r="E21" s="139"/>
      <c r="F21" s="139"/>
      <c r="G21" s="140">
        <v>0</v>
      </c>
      <c r="H21" s="139"/>
      <c r="I21" s="139"/>
      <c r="J21" s="141">
        <f>M11+D21+G21</f>
        <v>0</v>
      </c>
      <c r="N21" s="65" t="s">
        <v>10</v>
      </c>
    </row>
    <row r="22" spans="1:14" ht="15" x14ac:dyDescent="0.25">
      <c r="A22" s="118" t="s">
        <v>110</v>
      </c>
      <c r="B22" s="29"/>
      <c r="C22" s="29"/>
      <c r="D22" s="142">
        <f>SUM(D20:D21)</f>
        <v>0</v>
      </c>
      <c r="E22" s="29"/>
      <c r="F22" s="29"/>
      <c r="G22" s="142">
        <f>SUM(G20:G21)</f>
        <v>-118</v>
      </c>
      <c r="H22" s="29"/>
      <c r="I22" s="29"/>
      <c r="J22" s="143">
        <f>M12+D22+G22</f>
        <v>2326</v>
      </c>
      <c r="N22" s="65" t="s">
        <v>10</v>
      </c>
    </row>
    <row r="23" spans="1:14" x14ac:dyDescent="0.2">
      <c r="A23" s="101" t="s">
        <v>13</v>
      </c>
      <c r="B23" s="144"/>
      <c r="C23" s="144">
        <v>0</v>
      </c>
      <c r="D23" s="144"/>
      <c r="E23" s="144"/>
      <c r="F23" s="144">
        <v>0</v>
      </c>
      <c r="G23" s="144"/>
      <c r="H23" s="144"/>
      <c r="I23" s="144">
        <f>L13+C23+F23</f>
        <v>0</v>
      </c>
      <c r="J23" s="145"/>
      <c r="N23" s="65" t="s">
        <v>10</v>
      </c>
    </row>
    <row r="24" spans="1:14" x14ac:dyDescent="0.2">
      <c r="A24" s="17" t="s">
        <v>99</v>
      </c>
      <c r="B24" s="26"/>
      <c r="C24" s="26">
        <f>C20+C23</f>
        <v>0</v>
      </c>
      <c r="D24" s="26"/>
      <c r="E24" s="26"/>
      <c r="F24" s="26">
        <f>F20+F23</f>
        <v>0</v>
      </c>
      <c r="G24" s="26"/>
      <c r="H24" s="26"/>
      <c r="I24" s="26">
        <f>L14+C24+F24</f>
        <v>8</v>
      </c>
      <c r="J24" s="136"/>
      <c r="N24" s="65" t="s">
        <v>10</v>
      </c>
    </row>
    <row r="25" spans="1:14" ht="15" thickBot="1" x14ac:dyDescent="0.25">
      <c r="A25" s="18" t="s">
        <v>100</v>
      </c>
      <c r="B25" s="146"/>
      <c r="C25" s="146">
        <f>C24</f>
        <v>0</v>
      </c>
      <c r="D25" s="146"/>
      <c r="E25" s="146"/>
      <c r="F25" s="146">
        <f>F24</f>
        <v>0</v>
      </c>
      <c r="G25" s="146"/>
      <c r="H25" s="146"/>
      <c r="I25" s="146">
        <f>L15+C25+F25</f>
        <v>8</v>
      </c>
      <c r="J25" s="147"/>
      <c r="N25" s="65" t="s">
        <v>10</v>
      </c>
    </row>
    <row r="26" spans="1:14" x14ac:dyDescent="0.2">
      <c r="N26" s="4" t="s">
        <v>11</v>
      </c>
    </row>
    <row r="27" spans="1:14" x14ac:dyDescent="0.2">
      <c r="A27" s="43"/>
    </row>
    <row r="28" spans="1:14" ht="13.7" x14ac:dyDescent="0.25">
      <c r="A28" s="167"/>
    </row>
  </sheetData>
  <mergeCells count="15">
    <mergeCell ref="A5:M5"/>
    <mergeCell ref="A6:M6"/>
    <mergeCell ref="A17:A18"/>
    <mergeCell ref="A1:M1"/>
    <mergeCell ref="A2:M2"/>
    <mergeCell ref="A3:M3"/>
    <mergeCell ref="A4:M4"/>
    <mergeCell ref="A7:A8"/>
    <mergeCell ref="B7:D7"/>
    <mergeCell ref="E7:G7"/>
    <mergeCell ref="H7:J7"/>
    <mergeCell ref="K7:M7"/>
    <mergeCell ref="B17:D17"/>
    <mergeCell ref="E17:G17"/>
    <mergeCell ref="H17:J17"/>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1"/>
  <sheetViews>
    <sheetView view="pageBreakPreview" zoomScale="80" zoomScaleNormal="100" zoomScaleSheetLayoutView="80" workbookViewId="0">
      <selection activeCell="F13" sqref="F13"/>
    </sheetView>
  </sheetViews>
  <sheetFormatPr defaultColWidth="9.140625" defaultRowHeight="14.25" x14ac:dyDescent="0.2"/>
  <cols>
    <col min="1" max="1" width="37.140625" style="9" customWidth="1"/>
    <col min="2" max="2" width="17" style="9" customWidth="1"/>
    <col min="3" max="5" width="8.7109375" style="9" customWidth="1"/>
    <col min="6" max="6" width="12.7109375" style="9" customWidth="1"/>
    <col min="7" max="9" width="8.7109375" style="9" customWidth="1"/>
    <col min="10" max="10" width="12.7109375" style="9" customWidth="1"/>
    <col min="11" max="13" width="8.7109375" style="9" customWidth="1"/>
    <col min="14" max="14" width="12.7109375" style="9" customWidth="1"/>
    <col min="15" max="15" width="14" style="4" bestFit="1" customWidth="1"/>
    <col min="16" max="16" width="4.5703125" style="9" customWidth="1"/>
    <col min="17" max="17" width="122.85546875" style="85"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x14ac:dyDescent="0.25">
      <c r="A1" s="234" t="s">
        <v>123</v>
      </c>
      <c r="B1" s="234"/>
      <c r="C1" s="234"/>
      <c r="D1" s="234"/>
      <c r="E1" s="234"/>
      <c r="F1" s="234"/>
      <c r="G1" s="234"/>
      <c r="H1" s="234"/>
      <c r="I1" s="234"/>
      <c r="J1" s="234"/>
      <c r="K1" s="19" t="s">
        <v>10</v>
      </c>
      <c r="L1" s="6"/>
      <c r="M1" s="6"/>
      <c r="N1" s="6"/>
      <c r="O1" s="19"/>
      <c r="P1" s="6"/>
      <c r="Q1" s="217"/>
      <c r="R1" s="6"/>
      <c r="S1" s="6"/>
      <c r="T1" s="6"/>
      <c r="U1" s="6"/>
      <c r="V1" s="6"/>
      <c r="W1" s="6"/>
    </row>
    <row r="2" spans="1:23" ht="18" x14ac:dyDescent="0.25">
      <c r="A2" s="235" t="s">
        <v>152</v>
      </c>
      <c r="B2" s="235"/>
      <c r="C2" s="235"/>
      <c r="D2" s="235"/>
      <c r="E2" s="235"/>
      <c r="F2" s="235"/>
      <c r="G2" s="235"/>
      <c r="H2" s="235"/>
      <c r="I2" s="235"/>
      <c r="J2" s="235"/>
      <c r="K2" s="19" t="s">
        <v>10</v>
      </c>
      <c r="L2" s="7"/>
      <c r="M2" s="7"/>
      <c r="N2" s="7"/>
      <c r="O2" s="19"/>
      <c r="P2" s="7"/>
      <c r="Q2" s="218"/>
      <c r="R2" s="7"/>
      <c r="S2" s="7"/>
      <c r="T2" s="7"/>
      <c r="U2" s="7"/>
      <c r="V2" s="7"/>
      <c r="W2" s="7"/>
    </row>
    <row r="3" spans="1:23" ht="18" x14ac:dyDescent="0.25">
      <c r="A3" s="249" t="s">
        <v>1</v>
      </c>
      <c r="B3" s="249"/>
      <c r="C3" s="249"/>
      <c r="D3" s="249"/>
      <c r="E3" s="249"/>
      <c r="F3" s="249"/>
      <c r="G3" s="249"/>
      <c r="H3" s="249"/>
      <c r="I3" s="249"/>
      <c r="J3" s="249"/>
      <c r="K3" s="19" t="s">
        <v>10</v>
      </c>
      <c r="L3" s="222"/>
      <c r="M3" s="222"/>
      <c r="N3" s="222"/>
      <c r="O3" s="19"/>
      <c r="P3" s="10"/>
      <c r="Q3" s="219"/>
      <c r="R3" s="10"/>
      <c r="S3" s="10"/>
      <c r="T3" s="10"/>
      <c r="U3" s="10"/>
      <c r="V3" s="10"/>
      <c r="W3" s="10"/>
    </row>
    <row r="4" spans="1:23" ht="18" x14ac:dyDescent="0.25">
      <c r="A4" s="241" t="s">
        <v>2</v>
      </c>
      <c r="B4" s="241"/>
      <c r="C4" s="241"/>
      <c r="D4" s="241"/>
      <c r="E4" s="241"/>
      <c r="F4" s="241"/>
      <c r="G4" s="241"/>
      <c r="H4" s="241"/>
      <c r="I4" s="241"/>
      <c r="J4" s="241"/>
      <c r="K4" s="19" t="s">
        <v>10</v>
      </c>
      <c r="L4" s="8"/>
      <c r="M4" s="8"/>
      <c r="N4" s="8"/>
      <c r="O4" s="19"/>
      <c r="P4" s="8"/>
      <c r="Q4" s="219"/>
      <c r="R4" s="8"/>
      <c r="S4" s="8"/>
      <c r="T4" s="8"/>
      <c r="U4" s="8"/>
      <c r="V4" s="8"/>
      <c r="W4" s="8"/>
    </row>
    <row r="5" spans="1:23" ht="18.75" thickBot="1" x14ac:dyDescent="0.3">
      <c r="A5" s="37"/>
      <c r="B5" s="37"/>
      <c r="C5" s="37"/>
      <c r="D5" s="37"/>
      <c r="E5" s="37"/>
      <c r="F5" s="37"/>
      <c r="G5" s="37"/>
      <c r="H5" s="37"/>
      <c r="I5" s="37"/>
      <c r="J5" s="37"/>
      <c r="K5" s="19" t="s">
        <v>10</v>
      </c>
      <c r="L5" s="37"/>
      <c r="M5" s="37"/>
      <c r="N5" s="37"/>
      <c r="O5" s="19"/>
      <c r="P5" s="8"/>
      <c r="Q5" s="220"/>
      <c r="R5" s="8"/>
      <c r="S5" s="8"/>
      <c r="T5" s="8"/>
      <c r="U5" s="8"/>
      <c r="V5" s="8"/>
      <c r="W5" s="8"/>
    </row>
    <row r="6" spans="1:23" s="22" customFormat="1" ht="33.75" customHeight="1" x14ac:dyDescent="0.25">
      <c r="A6" s="242" t="s">
        <v>18</v>
      </c>
      <c r="B6" s="247" t="s">
        <v>138</v>
      </c>
      <c r="C6" s="245" t="s">
        <v>159</v>
      </c>
      <c r="D6" s="245"/>
      <c r="E6" s="245"/>
      <c r="F6" s="245"/>
      <c r="G6" s="245" t="s">
        <v>17</v>
      </c>
      <c r="H6" s="245"/>
      <c r="I6" s="245"/>
      <c r="J6" s="246"/>
      <c r="K6" s="19" t="s">
        <v>10</v>
      </c>
      <c r="L6" s="68"/>
      <c r="M6" s="68"/>
      <c r="N6" s="107"/>
      <c r="O6" s="19"/>
      <c r="Q6" s="82"/>
    </row>
    <row r="7" spans="1:23" s="22" customFormat="1" ht="28.5" x14ac:dyDescent="0.25">
      <c r="A7" s="243"/>
      <c r="B7" s="248"/>
      <c r="C7" s="20" t="s">
        <v>3</v>
      </c>
      <c r="D7" s="20" t="s">
        <v>20</v>
      </c>
      <c r="E7" s="20" t="s">
        <v>109</v>
      </c>
      <c r="F7" s="20" t="s">
        <v>4</v>
      </c>
      <c r="G7" s="20" t="s">
        <v>3</v>
      </c>
      <c r="H7" s="20" t="s">
        <v>20</v>
      </c>
      <c r="I7" s="20" t="s">
        <v>109</v>
      </c>
      <c r="J7" s="25" t="s">
        <v>4</v>
      </c>
      <c r="K7" s="19" t="s">
        <v>10</v>
      </c>
      <c r="L7" s="81"/>
      <c r="M7" s="81"/>
      <c r="N7" s="107"/>
      <c r="O7" s="19"/>
      <c r="Q7" s="221"/>
    </row>
    <row r="8" spans="1:23" s="22" customFormat="1" ht="29.25" x14ac:dyDescent="0.25">
      <c r="A8" s="206" t="s">
        <v>157</v>
      </c>
      <c r="B8" s="212" t="s">
        <v>158</v>
      </c>
      <c r="C8" s="210">
        <v>0</v>
      </c>
      <c r="D8" s="210">
        <v>0</v>
      </c>
      <c r="E8" s="210">
        <v>0</v>
      </c>
      <c r="F8" s="210">
        <v>-118</v>
      </c>
      <c r="G8" s="210">
        <v>0</v>
      </c>
      <c r="H8" s="210">
        <v>0</v>
      </c>
      <c r="I8" s="210">
        <v>0</v>
      </c>
      <c r="J8" s="211">
        <v>-118</v>
      </c>
      <c r="K8" s="19" t="s">
        <v>10</v>
      </c>
      <c r="L8" s="82"/>
      <c r="M8" s="82"/>
      <c r="N8" s="82"/>
      <c r="O8" s="19"/>
      <c r="Q8" s="82"/>
    </row>
    <row r="9" spans="1:23" s="22" customFormat="1" ht="18.75" thickBot="1" x14ac:dyDescent="0.3">
      <c r="A9" s="23" t="s">
        <v>19</v>
      </c>
      <c r="B9" s="207"/>
      <c r="C9" s="208">
        <v>0</v>
      </c>
      <c r="D9" s="208">
        <v>0</v>
      </c>
      <c r="E9" s="208">
        <v>0</v>
      </c>
      <c r="F9" s="208">
        <v>-118</v>
      </c>
      <c r="G9" s="208">
        <v>0</v>
      </c>
      <c r="H9" s="208">
        <v>0</v>
      </c>
      <c r="I9" s="208">
        <v>0</v>
      </c>
      <c r="J9" s="209">
        <v>-118</v>
      </c>
      <c r="K9" s="4" t="s">
        <v>11</v>
      </c>
      <c r="L9" s="82"/>
      <c r="M9" s="82"/>
      <c r="N9" s="82"/>
      <c r="O9" s="19"/>
      <c r="Q9" s="82"/>
    </row>
    <row r="11" spans="1:23" x14ac:dyDescent="0.2">
      <c r="B11" s="24"/>
    </row>
  </sheetData>
  <mergeCells count="8">
    <mergeCell ref="B6:B7"/>
    <mergeCell ref="G6:J6"/>
    <mergeCell ref="A6:A7"/>
    <mergeCell ref="C6:F6"/>
    <mergeCell ref="A1:J1"/>
    <mergeCell ref="A2:J2"/>
    <mergeCell ref="A3:J3"/>
    <mergeCell ref="A4:J4"/>
  </mergeCells>
  <printOptions horizontalCentered="1"/>
  <pageMargins left="0.7" right="0.7" top="0.66" bottom="0.65" header="0.3" footer="0.3"/>
  <pageSetup scale="92" fitToHeight="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view="pageBreakPreview" zoomScale="80" zoomScaleNormal="100" zoomScaleSheetLayoutView="80" workbookViewId="0">
      <selection activeCell="B17" sqref="B17"/>
    </sheetView>
  </sheetViews>
  <sheetFormatPr defaultColWidth="9.140625" defaultRowHeight="14.25" x14ac:dyDescent="0.2"/>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7" width="122.85546875" style="85"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x14ac:dyDescent="0.25">
      <c r="A1" s="234" t="s">
        <v>21</v>
      </c>
      <c r="B1" s="234"/>
      <c r="C1" s="234"/>
      <c r="D1" s="234"/>
      <c r="E1" s="234"/>
      <c r="F1" s="234"/>
      <c r="G1" s="234"/>
      <c r="H1" s="234"/>
      <c r="I1" s="234"/>
      <c r="J1" s="234"/>
      <c r="K1" s="234"/>
      <c r="L1" s="234"/>
      <c r="M1" s="234"/>
      <c r="N1" s="234"/>
      <c r="O1" s="65" t="s">
        <v>10</v>
      </c>
      <c r="P1" s="6"/>
      <c r="Q1" s="201"/>
      <c r="R1" s="6"/>
      <c r="S1" s="6"/>
      <c r="T1" s="6"/>
      <c r="U1" s="6"/>
      <c r="V1" s="6"/>
      <c r="W1" s="6"/>
    </row>
    <row r="2" spans="1:23" ht="15" x14ac:dyDescent="0.2">
      <c r="A2" s="235" t="s">
        <v>152</v>
      </c>
      <c r="B2" s="235"/>
      <c r="C2" s="235"/>
      <c r="D2" s="235"/>
      <c r="E2" s="235"/>
      <c r="F2" s="235"/>
      <c r="G2" s="235"/>
      <c r="H2" s="235"/>
      <c r="I2" s="235"/>
      <c r="J2" s="235"/>
      <c r="K2" s="235"/>
      <c r="L2" s="235"/>
      <c r="M2" s="235"/>
      <c r="N2" s="235"/>
      <c r="O2" s="65" t="s">
        <v>10</v>
      </c>
      <c r="P2" s="7"/>
      <c r="Q2" s="202"/>
      <c r="R2" s="7"/>
      <c r="S2" s="7"/>
      <c r="T2" s="7"/>
      <c r="U2" s="7"/>
      <c r="V2" s="7"/>
      <c r="W2" s="7"/>
    </row>
    <row r="3" spans="1:23" x14ac:dyDescent="0.2">
      <c r="A3" s="249" t="s">
        <v>1</v>
      </c>
      <c r="B3" s="249"/>
      <c r="C3" s="249"/>
      <c r="D3" s="249"/>
      <c r="E3" s="249"/>
      <c r="F3" s="249"/>
      <c r="G3" s="249"/>
      <c r="H3" s="249"/>
      <c r="I3" s="249"/>
      <c r="J3" s="249"/>
      <c r="K3" s="249"/>
      <c r="L3" s="249"/>
      <c r="M3" s="249"/>
      <c r="N3" s="249"/>
      <c r="O3" s="65" t="s">
        <v>10</v>
      </c>
      <c r="P3" s="10"/>
      <c r="Q3" s="202"/>
      <c r="R3" s="10"/>
      <c r="S3" s="10"/>
      <c r="T3" s="10"/>
      <c r="U3" s="10"/>
      <c r="V3" s="10"/>
      <c r="W3" s="10"/>
    </row>
    <row r="4" spans="1:23" x14ac:dyDescent="0.2">
      <c r="A4" s="241" t="s">
        <v>2</v>
      </c>
      <c r="B4" s="241"/>
      <c r="C4" s="241"/>
      <c r="D4" s="241"/>
      <c r="E4" s="241"/>
      <c r="F4" s="241"/>
      <c r="G4" s="241"/>
      <c r="H4" s="241"/>
      <c r="I4" s="241"/>
      <c r="J4" s="241"/>
      <c r="K4" s="241"/>
      <c r="L4" s="241"/>
      <c r="M4" s="241"/>
      <c r="N4" s="241"/>
      <c r="O4" s="65" t="s">
        <v>10</v>
      </c>
      <c r="P4" s="8"/>
      <c r="Q4" s="202"/>
      <c r="R4" s="8"/>
      <c r="S4" s="8"/>
      <c r="T4" s="8"/>
      <c r="U4" s="8"/>
      <c r="V4" s="8"/>
      <c r="W4" s="8"/>
    </row>
    <row r="5" spans="1:23" ht="15" x14ac:dyDescent="0.25">
      <c r="A5" s="244"/>
      <c r="B5" s="244"/>
      <c r="C5" s="244"/>
      <c r="D5" s="244"/>
      <c r="E5" s="244"/>
      <c r="F5" s="244"/>
      <c r="G5" s="244"/>
      <c r="H5" s="244"/>
      <c r="I5" s="244"/>
      <c r="J5" s="244"/>
      <c r="K5" s="244"/>
      <c r="L5" s="244"/>
      <c r="M5" s="244"/>
      <c r="N5" s="244"/>
      <c r="O5" s="65" t="s">
        <v>10</v>
      </c>
      <c r="P5" s="8"/>
      <c r="Q5" s="205"/>
      <c r="R5" s="8"/>
      <c r="S5" s="8"/>
      <c r="T5" s="8"/>
      <c r="U5" s="8"/>
      <c r="V5" s="8"/>
      <c r="W5" s="8"/>
    </row>
    <row r="6" spans="1:23" ht="15" thickBot="1" x14ac:dyDescent="0.25">
      <c r="A6" s="255"/>
      <c r="B6" s="255"/>
      <c r="C6" s="255"/>
      <c r="D6" s="255"/>
      <c r="E6" s="255"/>
      <c r="F6" s="255"/>
      <c r="G6" s="255"/>
      <c r="H6" s="255"/>
      <c r="I6" s="255"/>
      <c r="J6" s="255"/>
      <c r="K6" s="255"/>
      <c r="L6" s="255"/>
      <c r="M6" s="255"/>
      <c r="N6" s="255"/>
      <c r="O6" s="65" t="s">
        <v>10</v>
      </c>
      <c r="P6" s="8"/>
      <c r="Q6" s="37"/>
      <c r="R6" s="8"/>
      <c r="S6" s="8"/>
      <c r="T6" s="8"/>
      <c r="U6" s="8"/>
      <c r="V6" s="8"/>
      <c r="W6" s="8"/>
    </row>
    <row r="7" spans="1:23" s="22" customFormat="1" ht="46.5" customHeight="1" x14ac:dyDescent="0.2">
      <c r="A7" s="251" t="s">
        <v>22</v>
      </c>
      <c r="B7" s="252"/>
      <c r="C7" s="245" t="s">
        <v>118</v>
      </c>
      <c r="D7" s="245"/>
      <c r="E7" s="245" t="s">
        <v>140</v>
      </c>
      <c r="F7" s="245"/>
      <c r="G7" s="245" t="s">
        <v>116</v>
      </c>
      <c r="H7" s="245"/>
      <c r="I7" s="245" t="s">
        <v>120</v>
      </c>
      <c r="J7" s="245"/>
      <c r="K7" s="245" t="s">
        <v>121</v>
      </c>
      <c r="L7" s="245"/>
      <c r="M7" s="245" t="s">
        <v>117</v>
      </c>
      <c r="N7" s="246"/>
      <c r="O7" s="65" t="s">
        <v>10</v>
      </c>
      <c r="Q7" s="213"/>
    </row>
    <row r="8" spans="1:23" s="22" customFormat="1" ht="42.75" x14ac:dyDescent="0.2">
      <c r="A8" s="253"/>
      <c r="B8" s="254"/>
      <c r="C8" s="20" t="s">
        <v>24</v>
      </c>
      <c r="D8" s="108" t="s">
        <v>23</v>
      </c>
      <c r="E8" s="20" t="s">
        <v>24</v>
      </c>
      <c r="F8" s="108" t="s">
        <v>23</v>
      </c>
      <c r="G8" s="20" t="s">
        <v>24</v>
      </c>
      <c r="H8" s="20" t="s">
        <v>23</v>
      </c>
      <c r="I8" s="20" t="s">
        <v>24</v>
      </c>
      <c r="J8" s="20" t="s">
        <v>23</v>
      </c>
      <c r="K8" s="20" t="s">
        <v>24</v>
      </c>
      <c r="L8" s="20" t="s">
        <v>23</v>
      </c>
      <c r="M8" s="20" t="s">
        <v>24</v>
      </c>
      <c r="N8" s="25" t="s">
        <v>23</v>
      </c>
      <c r="O8" s="65" t="s">
        <v>10</v>
      </c>
      <c r="Q8" s="82"/>
    </row>
    <row r="9" spans="1:23" ht="30" x14ac:dyDescent="0.2">
      <c r="A9" s="31" t="s">
        <v>25</v>
      </c>
      <c r="B9" s="38" t="s">
        <v>26</v>
      </c>
      <c r="C9" s="15"/>
      <c r="D9" s="15"/>
      <c r="E9" s="15"/>
      <c r="F9" s="15"/>
      <c r="G9" s="15"/>
      <c r="H9" s="15"/>
      <c r="I9" s="15"/>
      <c r="J9" s="15"/>
      <c r="K9" s="15"/>
      <c r="L9" s="15"/>
      <c r="M9" s="15"/>
      <c r="N9" s="16"/>
      <c r="O9" s="65" t="s">
        <v>10</v>
      </c>
      <c r="Q9" s="82"/>
    </row>
    <row r="10" spans="1:23" ht="28.5" x14ac:dyDescent="0.2">
      <c r="A10" s="32">
        <v>2.6</v>
      </c>
      <c r="B10" s="178" t="s">
        <v>131</v>
      </c>
      <c r="C10" s="26">
        <v>8</v>
      </c>
      <c r="D10" s="26">
        <v>1896</v>
      </c>
      <c r="E10" s="26">
        <v>8</v>
      </c>
      <c r="F10" s="26">
        <v>2100</v>
      </c>
      <c r="G10" s="26">
        <v>8</v>
      </c>
      <c r="H10" s="26">
        <v>2444</v>
      </c>
      <c r="I10" s="26">
        <v>0</v>
      </c>
      <c r="J10" s="26">
        <v>0</v>
      </c>
      <c r="K10" s="26">
        <v>0</v>
      </c>
      <c r="L10" s="26">
        <v>-118</v>
      </c>
      <c r="M10" s="27">
        <f t="shared" ref="M10" si="0">G10+I10+K10</f>
        <v>8</v>
      </c>
      <c r="N10" s="28">
        <f t="shared" ref="N10" si="1">H10+J10+L10</f>
        <v>2326</v>
      </c>
      <c r="O10" s="65" t="s">
        <v>10</v>
      </c>
    </row>
    <row r="11" spans="1:23" ht="15" x14ac:dyDescent="0.25">
      <c r="A11" s="33"/>
      <c r="B11" s="39" t="s">
        <v>27</v>
      </c>
      <c r="C11" s="29">
        <f t="shared" ref="C11:N11" si="2">SUM(C10:C10)</f>
        <v>8</v>
      </c>
      <c r="D11" s="29">
        <f t="shared" si="2"/>
        <v>1896</v>
      </c>
      <c r="E11" s="29">
        <f t="shared" si="2"/>
        <v>8</v>
      </c>
      <c r="F11" s="29">
        <f t="shared" si="2"/>
        <v>2100</v>
      </c>
      <c r="G11" s="29">
        <f t="shared" si="2"/>
        <v>8</v>
      </c>
      <c r="H11" s="29">
        <f t="shared" si="2"/>
        <v>2444</v>
      </c>
      <c r="I11" s="29">
        <f t="shared" si="2"/>
        <v>0</v>
      </c>
      <c r="J11" s="29">
        <f t="shared" si="2"/>
        <v>0</v>
      </c>
      <c r="K11" s="29">
        <f t="shared" si="2"/>
        <v>0</v>
      </c>
      <c r="L11" s="29">
        <f t="shared" si="2"/>
        <v>-118</v>
      </c>
      <c r="M11" s="29">
        <f t="shared" si="2"/>
        <v>8</v>
      </c>
      <c r="N11" s="30">
        <f t="shared" si="2"/>
        <v>2326</v>
      </c>
      <c r="O11" s="65" t="s">
        <v>10</v>
      </c>
      <c r="Q11" s="82"/>
    </row>
    <row r="12" spans="1:23" ht="15.75" thickBot="1" x14ac:dyDescent="0.3">
      <c r="A12" s="34"/>
      <c r="B12" s="35" t="s">
        <v>28</v>
      </c>
      <c r="C12" s="36">
        <f>C11</f>
        <v>8</v>
      </c>
      <c r="D12" s="36">
        <f t="shared" ref="D12:N12" si="3">D11</f>
        <v>1896</v>
      </c>
      <c r="E12" s="36">
        <f t="shared" si="3"/>
        <v>8</v>
      </c>
      <c r="F12" s="36">
        <f t="shared" si="3"/>
        <v>2100</v>
      </c>
      <c r="G12" s="36">
        <f t="shared" si="3"/>
        <v>8</v>
      </c>
      <c r="H12" s="36">
        <f t="shared" si="3"/>
        <v>2444</v>
      </c>
      <c r="I12" s="36">
        <f t="shared" si="3"/>
        <v>0</v>
      </c>
      <c r="J12" s="36">
        <f t="shared" si="3"/>
        <v>0</v>
      </c>
      <c r="K12" s="36">
        <f t="shared" si="3"/>
        <v>0</v>
      </c>
      <c r="L12" s="36">
        <f t="shared" si="3"/>
        <v>-118</v>
      </c>
      <c r="M12" s="36">
        <f t="shared" si="3"/>
        <v>8</v>
      </c>
      <c r="N12" s="36">
        <f t="shared" si="3"/>
        <v>2326</v>
      </c>
      <c r="O12" s="65" t="s">
        <v>10</v>
      </c>
      <c r="Q12" s="83"/>
    </row>
    <row r="13" spans="1:23" x14ac:dyDescent="0.2">
      <c r="O13" s="65" t="s">
        <v>10</v>
      </c>
    </row>
    <row r="14" spans="1:23" ht="15" x14ac:dyDescent="0.2">
      <c r="A14" s="250" t="s">
        <v>102</v>
      </c>
      <c r="B14" s="250"/>
      <c r="C14" s="250"/>
      <c r="D14" s="250"/>
      <c r="E14" s="250"/>
      <c r="F14" s="250"/>
      <c r="G14" s="250"/>
      <c r="H14" s="250"/>
      <c r="I14" s="250"/>
      <c r="J14" s="250"/>
      <c r="K14" s="250"/>
      <c r="L14" s="250"/>
      <c r="M14" s="250"/>
      <c r="N14" s="250"/>
      <c r="O14" s="65" t="s">
        <v>11</v>
      </c>
    </row>
    <row r="16" spans="1:23" x14ac:dyDescent="0.2">
      <c r="A16" s="168"/>
    </row>
  </sheetData>
  <mergeCells count="14">
    <mergeCell ref="A14:N14"/>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view="pageBreakPreview" zoomScale="115" zoomScaleNormal="100" zoomScaleSheetLayoutView="115" workbookViewId="0">
      <pane xSplit="4" ySplit="6" topLeftCell="E13" activePane="bottomRight" state="frozen"/>
      <selection pane="topRight" activeCell="E1" sqref="E1"/>
      <selection pane="bottomLeft" activeCell="A7" sqref="A7"/>
      <selection pane="bottomRight" activeCell="E31" sqref="E31"/>
    </sheetView>
  </sheetViews>
  <sheetFormatPr defaultColWidth="9.140625" defaultRowHeight="14.25" x14ac:dyDescent="0.2"/>
  <cols>
    <col min="1" max="1" width="3.7109375" style="158" customWidth="1"/>
    <col min="2" max="2" width="71.140625" style="158" customWidth="1"/>
    <col min="3" max="4" width="14.7109375" style="158" customWidth="1"/>
    <col min="5" max="6" width="8.7109375" style="158" customWidth="1"/>
    <col min="7" max="7" width="12.7109375" style="158" customWidth="1"/>
    <col min="8" max="8" width="14" style="46" bestFit="1" customWidth="1"/>
    <col min="9" max="9" width="4.5703125" style="158" customWidth="1"/>
    <col min="10" max="10" width="122.85546875" style="169" customWidth="1"/>
    <col min="11" max="12" width="8.28515625" style="158" customWidth="1"/>
    <col min="13" max="13" width="12.7109375" style="158" customWidth="1"/>
    <col min="14" max="15" width="8.28515625" style="158" customWidth="1"/>
    <col min="16" max="16" width="12.7109375" style="158" customWidth="1"/>
    <col min="17" max="16384" width="9.140625" style="158"/>
  </cols>
  <sheetData>
    <row r="1" spans="1:16" ht="18" x14ac:dyDescent="0.25">
      <c r="A1" s="256" t="s">
        <v>103</v>
      </c>
      <c r="B1" s="256"/>
      <c r="C1" s="256"/>
      <c r="D1" s="256"/>
      <c r="E1" s="256"/>
      <c r="F1" s="256"/>
      <c r="G1" s="256"/>
      <c r="H1" s="42" t="s">
        <v>10</v>
      </c>
      <c r="I1" s="6"/>
      <c r="J1" s="201"/>
      <c r="K1" s="6"/>
      <c r="L1" s="6"/>
      <c r="M1" s="6"/>
      <c r="N1" s="6"/>
      <c r="O1" s="6"/>
      <c r="P1" s="6"/>
    </row>
    <row r="2" spans="1:16" ht="15" x14ac:dyDescent="0.2">
      <c r="A2" s="257" t="s">
        <v>152</v>
      </c>
      <c r="B2" s="257"/>
      <c r="C2" s="257"/>
      <c r="D2" s="257"/>
      <c r="E2" s="257"/>
      <c r="F2" s="257"/>
      <c r="G2" s="257"/>
      <c r="H2" s="42" t="s">
        <v>10</v>
      </c>
      <c r="I2" s="7"/>
      <c r="J2" s="202"/>
      <c r="K2" s="7"/>
      <c r="L2" s="7"/>
      <c r="M2" s="7"/>
      <c r="N2" s="7"/>
      <c r="O2" s="7"/>
      <c r="P2" s="7"/>
    </row>
    <row r="3" spans="1:16" x14ac:dyDescent="0.2">
      <c r="A3" s="258" t="s">
        <v>1</v>
      </c>
      <c r="B3" s="258"/>
      <c r="C3" s="258"/>
      <c r="D3" s="258"/>
      <c r="E3" s="258"/>
      <c r="F3" s="258"/>
      <c r="G3" s="258"/>
      <c r="H3" s="42" t="s">
        <v>10</v>
      </c>
      <c r="I3" s="171"/>
      <c r="J3" s="202"/>
      <c r="K3" s="171"/>
      <c r="L3" s="171"/>
      <c r="M3" s="171"/>
      <c r="N3" s="171"/>
      <c r="O3" s="171"/>
      <c r="P3" s="171"/>
    </row>
    <row r="4" spans="1:16" x14ac:dyDescent="0.2">
      <c r="A4" s="259" t="s">
        <v>2</v>
      </c>
      <c r="B4" s="259"/>
      <c r="C4" s="259"/>
      <c r="D4" s="259"/>
      <c r="E4" s="259"/>
      <c r="F4" s="259"/>
      <c r="G4" s="259"/>
      <c r="H4" s="42" t="s">
        <v>10</v>
      </c>
      <c r="I4" s="170"/>
      <c r="J4" s="202"/>
      <c r="K4" s="170"/>
      <c r="L4" s="170"/>
      <c r="M4" s="170"/>
      <c r="N4" s="170"/>
      <c r="O4" s="170"/>
      <c r="P4" s="170"/>
    </row>
    <row r="5" spans="1:16" ht="15" thickBot="1" x14ac:dyDescent="0.25">
      <c r="A5" s="261"/>
      <c r="B5" s="261"/>
      <c r="C5" s="261"/>
      <c r="D5" s="261"/>
      <c r="E5" s="262"/>
      <c r="F5" s="262"/>
      <c r="G5" s="262"/>
      <c r="H5" s="42" t="s">
        <v>10</v>
      </c>
      <c r="I5" s="170"/>
      <c r="J5" s="202"/>
      <c r="K5" s="170"/>
      <c r="L5" s="170"/>
      <c r="M5" s="170"/>
      <c r="N5" s="170"/>
      <c r="O5" s="170"/>
      <c r="P5" s="170"/>
    </row>
    <row r="6" spans="1:16" s="43" customFormat="1" ht="29.25" customHeight="1" thickBot="1" x14ac:dyDescent="0.25">
      <c r="A6" s="41"/>
      <c r="B6" s="41"/>
      <c r="C6" s="41"/>
      <c r="D6" s="41"/>
      <c r="E6" s="57" t="s">
        <v>3</v>
      </c>
      <c r="F6" s="48" t="s">
        <v>94</v>
      </c>
      <c r="G6" s="47" t="s">
        <v>4</v>
      </c>
      <c r="H6" s="42" t="s">
        <v>10</v>
      </c>
      <c r="J6" s="63"/>
    </row>
    <row r="7" spans="1:16" s="43" customFormat="1" ht="12.75" x14ac:dyDescent="0.2">
      <c r="A7" s="51"/>
      <c r="B7" s="260" t="s">
        <v>5</v>
      </c>
      <c r="C7" s="260"/>
      <c r="D7" s="260"/>
      <c r="E7" s="50"/>
      <c r="F7" s="50"/>
      <c r="G7" s="60"/>
      <c r="H7" s="42" t="s">
        <v>10</v>
      </c>
      <c r="J7" s="169"/>
    </row>
    <row r="8" spans="1:16" s="43" customFormat="1" ht="12.75" x14ac:dyDescent="0.2">
      <c r="A8" s="159">
        <v>1</v>
      </c>
      <c r="B8" s="266" t="s">
        <v>151</v>
      </c>
      <c r="C8" s="267"/>
      <c r="D8" s="268"/>
      <c r="E8" s="160"/>
      <c r="F8" s="160"/>
      <c r="G8" s="161"/>
      <c r="H8" s="42" t="s">
        <v>10</v>
      </c>
      <c r="J8" s="169"/>
    </row>
    <row r="9" spans="1:16" s="43" customFormat="1" ht="39.75" customHeight="1" x14ac:dyDescent="0.2">
      <c r="A9" s="159"/>
      <c r="B9" s="269"/>
      <c r="C9" s="269"/>
      <c r="D9" s="270"/>
      <c r="E9" s="160"/>
      <c r="F9" s="160"/>
      <c r="G9" s="161">
        <v>10</v>
      </c>
      <c r="H9" s="42" t="s">
        <v>10</v>
      </c>
      <c r="J9" s="169"/>
    </row>
    <row r="10" spans="1:16" s="43" customFormat="1" ht="12.75" x14ac:dyDescent="0.2">
      <c r="A10" s="159">
        <v>2</v>
      </c>
      <c r="B10" s="266" t="s">
        <v>154</v>
      </c>
      <c r="C10" s="271"/>
      <c r="D10" s="272"/>
      <c r="E10" s="160"/>
      <c r="F10" s="160"/>
      <c r="G10" s="161"/>
      <c r="H10" s="42" t="s">
        <v>10</v>
      </c>
      <c r="J10" s="169"/>
    </row>
    <row r="11" spans="1:16" s="43" customFormat="1" ht="50.25" customHeight="1" x14ac:dyDescent="0.2">
      <c r="A11" s="159"/>
      <c r="B11" s="273"/>
      <c r="C11" s="273"/>
      <c r="D11" s="274"/>
      <c r="E11" s="160"/>
      <c r="F11" s="160"/>
      <c r="G11" s="161">
        <v>4</v>
      </c>
      <c r="H11" s="42" t="s">
        <v>10</v>
      </c>
      <c r="J11" s="169"/>
    </row>
    <row r="12" spans="1:16" s="43" customFormat="1" ht="52.5" customHeight="1" x14ac:dyDescent="0.2">
      <c r="A12" s="159">
        <v>3</v>
      </c>
      <c r="B12" s="280" t="s">
        <v>150</v>
      </c>
      <c r="C12" s="280"/>
      <c r="D12" s="281"/>
      <c r="E12" s="160"/>
      <c r="F12" s="160"/>
      <c r="G12" s="161">
        <v>11</v>
      </c>
      <c r="H12" s="42" t="s">
        <v>10</v>
      </c>
      <c r="J12" s="169"/>
    </row>
    <row r="13" spans="1:16" s="43" customFormat="1" ht="38.25" customHeight="1" x14ac:dyDescent="0.2">
      <c r="A13" s="44">
        <v>4</v>
      </c>
      <c r="B13" s="263" t="s">
        <v>153</v>
      </c>
      <c r="C13" s="264"/>
      <c r="D13" s="265"/>
      <c r="E13" s="52"/>
      <c r="F13" s="52"/>
      <c r="G13" s="58">
        <v>18</v>
      </c>
      <c r="H13" s="42" t="s">
        <v>10</v>
      </c>
      <c r="J13" s="169"/>
    </row>
    <row r="14" spans="1:16" s="43" customFormat="1" ht="63.2" customHeight="1" x14ac:dyDescent="0.2">
      <c r="A14" s="44">
        <v>5</v>
      </c>
      <c r="B14" s="263" t="s">
        <v>147</v>
      </c>
      <c r="C14" s="264"/>
      <c r="D14" s="265"/>
      <c r="E14" s="52" t="s">
        <v>29</v>
      </c>
      <c r="F14" s="52"/>
      <c r="G14" s="58">
        <v>1</v>
      </c>
      <c r="H14" s="42" t="s">
        <v>10</v>
      </c>
      <c r="J14" s="169"/>
    </row>
    <row r="15" spans="1:16" s="43" customFormat="1" ht="12.75" x14ac:dyDescent="0.2">
      <c r="A15" s="45"/>
      <c r="B15" s="277" t="s">
        <v>30</v>
      </c>
      <c r="C15" s="277"/>
      <c r="D15" s="277"/>
      <c r="E15" s="49">
        <f>SUM(E9:E14)</f>
        <v>0</v>
      </c>
      <c r="F15" s="49">
        <f>SUM(F9:F14)</f>
        <v>0</v>
      </c>
      <c r="G15" s="59">
        <f>SUM(G9:G14)</f>
        <v>44</v>
      </c>
      <c r="H15" s="42" t="s">
        <v>10</v>
      </c>
      <c r="J15" s="63"/>
    </row>
    <row r="16" spans="1:16" s="43" customFormat="1" ht="12.75" x14ac:dyDescent="0.2">
      <c r="A16" s="54"/>
      <c r="B16" s="278" t="s">
        <v>6</v>
      </c>
      <c r="C16" s="278"/>
      <c r="D16" s="279"/>
      <c r="E16" s="53"/>
      <c r="F16" s="53"/>
      <c r="G16" s="61"/>
      <c r="H16" s="42" t="s">
        <v>10</v>
      </c>
      <c r="J16" s="169"/>
    </row>
    <row r="17" spans="1:10" s="43" customFormat="1" ht="76.5" customHeight="1" x14ac:dyDescent="0.2">
      <c r="A17" s="44">
        <v>1</v>
      </c>
      <c r="B17" s="263" t="s">
        <v>148</v>
      </c>
      <c r="C17" s="264"/>
      <c r="D17" s="265"/>
      <c r="E17" s="52"/>
      <c r="F17" s="52"/>
      <c r="G17" s="58">
        <v>37</v>
      </c>
      <c r="H17" s="42" t="s">
        <v>10</v>
      </c>
      <c r="J17" s="169"/>
    </row>
    <row r="18" spans="1:10" s="43" customFormat="1" ht="39" customHeight="1" x14ac:dyDescent="0.2">
      <c r="A18" s="44">
        <v>2</v>
      </c>
      <c r="B18" s="263" t="s">
        <v>149</v>
      </c>
      <c r="C18" s="264"/>
      <c r="D18" s="265"/>
      <c r="E18" s="52"/>
      <c r="F18" s="52"/>
      <c r="G18" s="58">
        <v>1</v>
      </c>
      <c r="H18" s="42" t="s">
        <v>10</v>
      </c>
      <c r="J18" s="169"/>
    </row>
    <row r="19" spans="1:10" s="43" customFormat="1" ht="37.5" customHeight="1" x14ac:dyDescent="0.2">
      <c r="A19" s="44">
        <v>3</v>
      </c>
      <c r="B19" s="263" t="s">
        <v>124</v>
      </c>
      <c r="C19" s="264"/>
      <c r="D19" s="265"/>
      <c r="E19" s="52"/>
      <c r="F19" s="52"/>
      <c r="G19" s="58">
        <v>262</v>
      </c>
      <c r="H19" s="42" t="s">
        <v>10</v>
      </c>
      <c r="J19" s="169"/>
    </row>
    <row r="20" spans="1:10" s="43" customFormat="1" ht="12.75" x14ac:dyDescent="0.2">
      <c r="A20" s="45"/>
      <c r="B20" s="277" t="s">
        <v>31</v>
      </c>
      <c r="C20" s="277"/>
      <c r="D20" s="277"/>
      <c r="E20" s="49">
        <f>SUM(E17:E19)</f>
        <v>0</v>
      </c>
      <c r="F20" s="49">
        <f>SUM(F17:F19)</f>
        <v>0</v>
      </c>
      <c r="G20" s="59">
        <f>SUM(G17:G19)</f>
        <v>300</v>
      </c>
      <c r="H20" s="42" t="s">
        <v>10</v>
      </c>
      <c r="J20" s="63"/>
    </row>
    <row r="21" spans="1:10" ht="15" thickBot="1" x14ac:dyDescent="0.25">
      <c r="A21" s="55"/>
      <c r="B21" s="275" t="s">
        <v>104</v>
      </c>
      <c r="C21" s="275"/>
      <c r="D21" s="276"/>
      <c r="E21" s="56">
        <f>E20+E15</f>
        <v>0</v>
      </c>
      <c r="F21" s="56">
        <f t="shared" ref="F21:G21" si="0">F20+F15</f>
        <v>0</v>
      </c>
      <c r="G21" s="56">
        <f t="shared" si="0"/>
        <v>344</v>
      </c>
      <c r="H21" s="42" t="s">
        <v>10</v>
      </c>
      <c r="J21" s="63"/>
    </row>
    <row r="22" spans="1:10" x14ac:dyDescent="0.2">
      <c r="H22" s="42" t="s">
        <v>10</v>
      </c>
    </row>
  </sheetData>
  <mergeCells count="18">
    <mergeCell ref="B13:D13"/>
    <mergeCell ref="B8:D9"/>
    <mergeCell ref="B10:D11"/>
    <mergeCell ref="B14:D14"/>
    <mergeCell ref="B21:D21"/>
    <mergeCell ref="B20:D20"/>
    <mergeCell ref="B15:D15"/>
    <mergeCell ref="B16:D16"/>
    <mergeCell ref="B17:D17"/>
    <mergeCell ref="B18:D18"/>
    <mergeCell ref="B19:D19"/>
    <mergeCell ref="B12:D12"/>
    <mergeCell ref="A1:G1"/>
    <mergeCell ref="A2:G2"/>
    <mergeCell ref="A3:G3"/>
    <mergeCell ref="A4:G4"/>
    <mergeCell ref="B7:D7"/>
    <mergeCell ref="A5:G5"/>
  </mergeCells>
  <printOptions horizontalCentered="1"/>
  <pageMargins left="0.7" right="0.7" top="0.65" bottom="0.46" header="0.3" footer="0.21"/>
  <pageSetup scale="76"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
  <sheetViews>
    <sheetView view="pageBreakPreview" zoomScaleNormal="100" zoomScaleSheetLayoutView="100" workbookViewId="0">
      <selection activeCell="F11" sqref="F11"/>
    </sheetView>
  </sheetViews>
  <sheetFormatPr defaultColWidth="9.140625" defaultRowHeight="14.25" x14ac:dyDescent="0.2"/>
  <cols>
    <col min="1" max="1" width="37.140625" style="9" customWidth="1"/>
    <col min="2" max="3" width="8.28515625" style="9" customWidth="1"/>
    <col min="4" max="4" width="12.7109375" style="9" customWidth="1"/>
    <col min="5" max="5" width="7.140625" style="9" customWidth="1"/>
    <col min="6" max="6" width="8.7109375" style="9" customWidth="1"/>
    <col min="7" max="7" width="8.7109375" style="9" bestFit="1" customWidth="1"/>
    <col min="8" max="8" width="7.140625" style="9" customWidth="1"/>
    <col min="9" max="9" width="8.7109375" style="9" customWidth="1"/>
    <col min="10" max="10" width="8.7109375" style="9" bestFit="1" customWidth="1"/>
    <col min="11" max="11" width="7.140625" style="9" customWidth="1"/>
    <col min="12" max="12" width="8.7109375" style="9" customWidth="1"/>
    <col min="13" max="13" width="8.7109375" style="9" bestFit="1" customWidth="1"/>
    <col min="14" max="15" width="8.28515625" style="9" customWidth="1"/>
    <col min="16" max="16" width="11.5703125" style="9" customWidth="1"/>
    <col min="17" max="17" width="11.28515625" style="9" bestFit="1" customWidth="1"/>
    <col min="18" max="18" width="12.7109375" style="9" customWidth="1"/>
    <col min="19" max="20" width="8.28515625" style="9" customWidth="1"/>
    <col min="21" max="21" width="8.7109375" style="9" bestFit="1" customWidth="1"/>
    <col min="22" max="22" width="14" style="4" bestFit="1" customWidth="1"/>
    <col min="23" max="23" width="4.5703125" style="9" customWidth="1"/>
    <col min="24" max="24" width="116.7109375" style="9" customWidth="1"/>
    <col min="25" max="26" width="8.28515625" style="9" customWidth="1"/>
    <col min="27" max="27" width="12.7109375" style="9" customWidth="1"/>
    <col min="28" max="29" width="8.28515625" style="9" customWidth="1"/>
    <col min="30" max="30" width="12.7109375" style="9" customWidth="1"/>
    <col min="31" max="16384" width="9.140625" style="9"/>
  </cols>
  <sheetData>
    <row r="1" spans="1:30" ht="18" x14ac:dyDescent="0.25">
      <c r="A1" s="234" t="s">
        <v>34</v>
      </c>
      <c r="B1" s="234"/>
      <c r="C1" s="234"/>
      <c r="D1" s="234"/>
      <c r="E1" s="234"/>
      <c r="F1" s="234"/>
      <c r="G1" s="234"/>
      <c r="H1" s="234"/>
      <c r="I1" s="234"/>
      <c r="J1" s="234"/>
      <c r="K1" s="234"/>
      <c r="L1" s="234"/>
      <c r="M1" s="234"/>
      <c r="N1" s="234"/>
      <c r="O1" s="234"/>
      <c r="P1" s="234"/>
      <c r="Q1" s="234"/>
      <c r="R1" s="234"/>
      <c r="S1" s="234"/>
      <c r="T1" s="234"/>
      <c r="U1" s="234"/>
      <c r="V1" s="65" t="s">
        <v>10</v>
      </c>
      <c r="W1" s="6"/>
      <c r="X1" s="201"/>
      <c r="Y1" s="6"/>
      <c r="Z1" s="6"/>
      <c r="AA1" s="6"/>
      <c r="AB1" s="6"/>
      <c r="AC1" s="6"/>
      <c r="AD1" s="6"/>
    </row>
    <row r="2" spans="1:30" ht="15" x14ac:dyDescent="0.2">
      <c r="A2" s="235" t="s">
        <v>152</v>
      </c>
      <c r="B2" s="235"/>
      <c r="C2" s="235"/>
      <c r="D2" s="235"/>
      <c r="E2" s="235"/>
      <c r="F2" s="235"/>
      <c r="G2" s="235"/>
      <c r="H2" s="235"/>
      <c r="I2" s="235"/>
      <c r="J2" s="235"/>
      <c r="K2" s="235"/>
      <c r="L2" s="235"/>
      <c r="M2" s="235"/>
      <c r="N2" s="235"/>
      <c r="O2" s="235"/>
      <c r="P2" s="235"/>
      <c r="Q2" s="235"/>
      <c r="R2" s="235"/>
      <c r="S2" s="235"/>
      <c r="T2" s="235"/>
      <c r="U2" s="235"/>
      <c r="V2" s="65" t="s">
        <v>10</v>
      </c>
      <c r="W2" s="7"/>
      <c r="X2" s="202"/>
      <c r="Y2" s="7"/>
      <c r="Z2" s="7"/>
      <c r="AA2" s="7"/>
      <c r="AB2" s="7"/>
      <c r="AC2" s="7"/>
      <c r="AD2" s="7"/>
    </row>
    <row r="3" spans="1:30" x14ac:dyDescent="0.2">
      <c r="A3" s="244" t="s">
        <v>1</v>
      </c>
      <c r="B3" s="244"/>
      <c r="C3" s="244"/>
      <c r="D3" s="244"/>
      <c r="E3" s="244"/>
      <c r="F3" s="244"/>
      <c r="G3" s="244"/>
      <c r="H3" s="244"/>
      <c r="I3" s="244"/>
      <c r="J3" s="244"/>
      <c r="K3" s="244"/>
      <c r="L3" s="244"/>
      <c r="M3" s="244"/>
      <c r="N3" s="244"/>
      <c r="O3" s="244"/>
      <c r="P3" s="244"/>
      <c r="Q3" s="244"/>
      <c r="R3" s="244"/>
      <c r="S3" s="244"/>
      <c r="T3" s="244"/>
      <c r="U3" s="244"/>
      <c r="V3" s="65" t="s">
        <v>10</v>
      </c>
      <c r="W3" s="10"/>
      <c r="X3" s="202"/>
      <c r="Y3" s="10"/>
      <c r="Z3" s="10"/>
      <c r="AA3" s="10"/>
      <c r="AB3" s="10"/>
      <c r="AC3" s="10"/>
      <c r="AD3" s="10"/>
    </row>
    <row r="4" spans="1:30" x14ac:dyDescent="0.2">
      <c r="A4" s="241" t="s">
        <v>2</v>
      </c>
      <c r="B4" s="241"/>
      <c r="C4" s="241"/>
      <c r="D4" s="241"/>
      <c r="E4" s="241"/>
      <c r="F4" s="241"/>
      <c r="G4" s="241"/>
      <c r="H4" s="241"/>
      <c r="I4" s="241"/>
      <c r="J4" s="241"/>
      <c r="K4" s="241"/>
      <c r="L4" s="241"/>
      <c r="M4" s="241"/>
      <c r="N4" s="241"/>
      <c r="O4" s="241"/>
      <c r="P4" s="241"/>
      <c r="Q4" s="241"/>
      <c r="R4" s="241"/>
      <c r="S4" s="241"/>
      <c r="T4" s="241"/>
      <c r="U4" s="241"/>
      <c r="V4" s="65" t="s">
        <v>10</v>
      </c>
      <c r="W4" s="8"/>
      <c r="X4" s="202"/>
      <c r="Y4" s="8"/>
      <c r="Z4" s="8"/>
      <c r="AA4" s="8"/>
      <c r="AB4" s="8"/>
      <c r="AC4" s="8"/>
      <c r="AD4" s="8"/>
    </row>
    <row r="5" spans="1:30" ht="15" x14ac:dyDescent="0.25">
      <c r="A5" s="8"/>
      <c r="B5" s="8"/>
      <c r="C5" s="8"/>
      <c r="D5" s="8"/>
      <c r="E5" s="8"/>
      <c r="F5" s="8"/>
      <c r="G5" s="8"/>
      <c r="H5" s="8"/>
      <c r="I5" s="8"/>
      <c r="J5" s="8"/>
      <c r="K5" s="8"/>
      <c r="L5" s="8"/>
      <c r="M5" s="8"/>
      <c r="N5" s="8"/>
      <c r="O5" s="8"/>
      <c r="P5" s="8"/>
      <c r="Q5" s="8"/>
      <c r="R5" s="8"/>
      <c r="S5" s="8"/>
      <c r="T5" s="8"/>
      <c r="U5" s="8"/>
      <c r="V5" s="65" t="s">
        <v>10</v>
      </c>
      <c r="W5" s="8"/>
      <c r="X5" s="205"/>
      <c r="Y5" s="8"/>
      <c r="Z5" s="8"/>
      <c r="AA5" s="8"/>
      <c r="AB5" s="8"/>
      <c r="AC5" s="8"/>
      <c r="AD5" s="8"/>
    </row>
    <row r="6" spans="1:30" ht="15" thickBot="1" x14ac:dyDescent="0.25">
      <c r="A6" s="64"/>
      <c r="B6" s="64"/>
      <c r="C6" s="64"/>
      <c r="D6" s="64"/>
      <c r="E6" s="64"/>
      <c r="F6" s="64"/>
      <c r="G6" s="64"/>
      <c r="H6" s="64"/>
      <c r="I6" s="64"/>
      <c r="J6" s="64"/>
      <c r="K6" s="64"/>
      <c r="L6" s="64"/>
      <c r="M6" s="64"/>
      <c r="N6" s="64"/>
      <c r="O6" s="64"/>
      <c r="P6" s="64"/>
      <c r="Q6" s="64"/>
      <c r="R6" s="64"/>
      <c r="S6" s="64"/>
      <c r="T6" s="64"/>
      <c r="U6" s="64"/>
      <c r="V6" s="65" t="s">
        <v>10</v>
      </c>
      <c r="W6" s="8"/>
      <c r="Y6" s="8"/>
      <c r="Z6" s="8"/>
      <c r="AA6" s="8"/>
      <c r="AB6" s="8"/>
      <c r="AC6" s="8"/>
      <c r="AD6" s="8"/>
    </row>
    <row r="7" spans="1:30" ht="33.75" customHeight="1" x14ac:dyDescent="0.25">
      <c r="A7" s="242" t="s">
        <v>101</v>
      </c>
      <c r="B7" s="245" t="s">
        <v>129</v>
      </c>
      <c r="C7" s="245"/>
      <c r="D7" s="245"/>
      <c r="E7" s="245" t="s">
        <v>132</v>
      </c>
      <c r="F7" s="282"/>
      <c r="G7" s="283"/>
      <c r="H7" s="245" t="s">
        <v>97</v>
      </c>
      <c r="I7" s="282"/>
      <c r="J7" s="283"/>
      <c r="K7" s="245" t="s">
        <v>125</v>
      </c>
      <c r="L7" s="282"/>
      <c r="M7" s="283"/>
      <c r="N7" s="245" t="s">
        <v>32</v>
      </c>
      <c r="O7" s="245"/>
      <c r="P7" s="245"/>
      <c r="Q7" s="112" t="s">
        <v>33</v>
      </c>
      <c r="R7" s="112" t="s">
        <v>105</v>
      </c>
      <c r="S7" s="245" t="s">
        <v>126</v>
      </c>
      <c r="T7" s="245"/>
      <c r="U7" s="246"/>
      <c r="V7" s="65" t="s">
        <v>10</v>
      </c>
      <c r="X7" s="5"/>
    </row>
    <row r="8" spans="1:30" ht="28.5" x14ac:dyDescent="0.25">
      <c r="A8" s="243"/>
      <c r="B8" s="11" t="s">
        <v>3</v>
      </c>
      <c r="C8" s="108" t="s">
        <v>95</v>
      </c>
      <c r="D8" s="11" t="s">
        <v>4</v>
      </c>
      <c r="E8" s="11" t="s">
        <v>3</v>
      </c>
      <c r="F8" s="108" t="s">
        <v>95</v>
      </c>
      <c r="G8" s="11" t="s">
        <v>4</v>
      </c>
      <c r="H8" s="11" t="s">
        <v>3</v>
      </c>
      <c r="I8" s="108" t="s">
        <v>95</v>
      </c>
      <c r="J8" s="11" t="s">
        <v>4</v>
      </c>
      <c r="K8" s="11" t="s">
        <v>3</v>
      </c>
      <c r="L8" s="108" t="s">
        <v>95</v>
      </c>
      <c r="M8" s="11" t="s">
        <v>4</v>
      </c>
      <c r="N8" s="11" t="s">
        <v>3</v>
      </c>
      <c r="O8" s="11" t="s">
        <v>95</v>
      </c>
      <c r="P8" s="11" t="s">
        <v>4</v>
      </c>
      <c r="Q8" s="20" t="s">
        <v>4</v>
      </c>
      <c r="R8" s="11" t="s">
        <v>4</v>
      </c>
      <c r="S8" s="11" t="s">
        <v>3</v>
      </c>
      <c r="T8" s="11" t="s">
        <v>95</v>
      </c>
      <c r="U8" s="12" t="s">
        <v>4</v>
      </c>
      <c r="V8" s="65" t="s">
        <v>10</v>
      </c>
      <c r="X8" s="5"/>
    </row>
    <row r="9" spans="1:30" x14ac:dyDescent="0.2">
      <c r="A9" s="179" t="s">
        <v>146</v>
      </c>
      <c r="B9" s="134">
        <v>11</v>
      </c>
      <c r="C9" s="134">
        <v>8</v>
      </c>
      <c r="D9" s="134">
        <v>1997</v>
      </c>
      <c r="E9" s="134">
        <v>0</v>
      </c>
      <c r="F9" s="134">
        <v>0</v>
      </c>
      <c r="G9" s="134">
        <v>0</v>
      </c>
      <c r="H9" s="134">
        <v>0</v>
      </c>
      <c r="I9" s="134">
        <v>0</v>
      </c>
      <c r="J9" s="134">
        <v>0</v>
      </c>
      <c r="K9" s="134">
        <v>0</v>
      </c>
      <c r="L9" s="134">
        <v>0</v>
      </c>
      <c r="M9" s="134">
        <v>-101</v>
      </c>
      <c r="N9" s="134">
        <v>0</v>
      </c>
      <c r="O9" s="134">
        <v>0</v>
      </c>
      <c r="P9" s="134">
        <v>0</v>
      </c>
      <c r="Q9" s="134">
        <v>0</v>
      </c>
      <c r="R9" s="134">
        <v>0</v>
      </c>
      <c r="S9" s="134">
        <f t="shared" ref="S9:T9" si="0">B9+N9</f>
        <v>11</v>
      </c>
      <c r="T9" s="134">
        <f t="shared" si="0"/>
        <v>8</v>
      </c>
      <c r="U9" s="135">
        <f>D9+P9+Q9+R9+J9+M9+G9</f>
        <v>1896</v>
      </c>
      <c r="V9" s="65" t="s">
        <v>10</v>
      </c>
      <c r="X9" s="66"/>
    </row>
    <row r="10" spans="1:30" ht="15" x14ac:dyDescent="0.25">
      <c r="A10" s="13" t="s">
        <v>98</v>
      </c>
      <c r="B10" s="137">
        <f t="shared" ref="B10:U10" si="1">SUM(B9:B9)</f>
        <v>11</v>
      </c>
      <c r="C10" s="137">
        <f t="shared" si="1"/>
        <v>8</v>
      </c>
      <c r="D10" s="137">
        <f t="shared" si="1"/>
        <v>1997</v>
      </c>
      <c r="E10" s="137">
        <f t="shared" si="1"/>
        <v>0</v>
      </c>
      <c r="F10" s="137">
        <f t="shared" si="1"/>
        <v>0</v>
      </c>
      <c r="G10" s="137">
        <f t="shared" si="1"/>
        <v>0</v>
      </c>
      <c r="H10" s="137">
        <f t="shared" si="1"/>
        <v>0</v>
      </c>
      <c r="I10" s="137">
        <f t="shared" si="1"/>
        <v>0</v>
      </c>
      <c r="J10" s="137">
        <f t="shared" si="1"/>
        <v>0</v>
      </c>
      <c r="K10" s="137">
        <f t="shared" si="1"/>
        <v>0</v>
      </c>
      <c r="L10" s="137">
        <f t="shared" si="1"/>
        <v>0</v>
      </c>
      <c r="M10" s="137">
        <f t="shared" si="1"/>
        <v>-101</v>
      </c>
      <c r="N10" s="137">
        <f t="shared" si="1"/>
        <v>0</v>
      </c>
      <c r="O10" s="137">
        <f t="shared" si="1"/>
        <v>0</v>
      </c>
      <c r="P10" s="137">
        <f t="shared" si="1"/>
        <v>0</v>
      </c>
      <c r="Q10" s="137">
        <f t="shared" si="1"/>
        <v>0</v>
      </c>
      <c r="R10" s="137">
        <f t="shared" si="1"/>
        <v>0</v>
      </c>
      <c r="S10" s="137">
        <f t="shared" si="1"/>
        <v>11</v>
      </c>
      <c r="T10" s="137">
        <f t="shared" si="1"/>
        <v>8</v>
      </c>
      <c r="U10" s="138">
        <f t="shared" si="1"/>
        <v>1896</v>
      </c>
      <c r="V10" s="65" t="s">
        <v>10</v>
      </c>
      <c r="X10" s="5"/>
    </row>
    <row r="11" spans="1:30" x14ac:dyDescent="0.2">
      <c r="A11" s="101" t="s">
        <v>13</v>
      </c>
      <c r="B11" s="144"/>
      <c r="C11" s="144">
        <v>0</v>
      </c>
      <c r="D11" s="144"/>
      <c r="E11" s="144"/>
      <c r="F11" s="144">
        <v>0</v>
      </c>
      <c r="G11" s="144"/>
      <c r="H11" s="144"/>
      <c r="I11" s="144">
        <v>0</v>
      </c>
      <c r="J11" s="144"/>
      <c r="K11" s="144"/>
      <c r="L11" s="144">
        <v>0</v>
      </c>
      <c r="M11" s="144"/>
      <c r="N11" s="144"/>
      <c r="O11" s="144">
        <v>0</v>
      </c>
      <c r="P11" s="144"/>
      <c r="Q11" s="144"/>
      <c r="R11" s="144"/>
      <c r="S11" s="144"/>
      <c r="T11" s="144">
        <f>C11+O11+I11</f>
        <v>0</v>
      </c>
      <c r="U11" s="145"/>
      <c r="V11" s="65" t="s">
        <v>10</v>
      </c>
      <c r="X11" s="22"/>
    </row>
    <row r="12" spans="1:30" ht="15" x14ac:dyDescent="0.25">
      <c r="A12" s="109" t="s">
        <v>99</v>
      </c>
      <c r="B12" s="26"/>
      <c r="C12" s="26">
        <f>C10+C11</f>
        <v>8</v>
      </c>
      <c r="D12" s="26"/>
      <c r="E12" s="26"/>
      <c r="F12" s="26">
        <f>F10+F11</f>
        <v>0</v>
      </c>
      <c r="G12" s="26"/>
      <c r="H12" s="26"/>
      <c r="I12" s="26">
        <f>I10+I11</f>
        <v>0</v>
      </c>
      <c r="J12" s="26"/>
      <c r="K12" s="26"/>
      <c r="L12" s="26">
        <f>L10+L11</f>
        <v>0</v>
      </c>
      <c r="M12" s="26"/>
      <c r="N12" s="26"/>
      <c r="O12" s="26">
        <f>O10+O11</f>
        <v>0</v>
      </c>
      <c r="P12" s="26"/>
      <c r="Q12" s="26"/>
      <c r="R12" s="26"/>
      <c r="S12" s="26"/>
      <c r="T12" s="144">
        <f>T10+T11</f>
        <v>8</v>
      </c>
      <c r="U12" s="136"/>
      <c r="V12" s="65" t="s">
        <v>10</v>
      </c>
      <c r="X12" s="21"/>
    </row>
    <row r="13" spans="1:30" ht="15" thickBot="1" x14ac:dyDescent="0.25">
      <c r="A13" s="110" t="s">
        <v>100</v>
      </c>
      <c r="B13" s="146"/>
      <c r="C13" s="146">
        <f>C12</f>
        <v>8</v>
      </c>
      <c r="D13" s="146"/>
      <c r="E13" s="146"/>
      <c r="F13" s="146">
        <f>F12</f>
        <v>0</v>
      </c>
      <c r="G13" s="146"/>
      <c r="H13" s="146"/>
      <c r="I13" s="146">
        <f>I12</f>
        <v>0</v>
      </c>
      <c r="J13" s="146"/>
      <c r="K13" s="146"/>
      <c r="L13" s="146">
        <f>L12</f>
        <v>0</v>
      </c>
      <c r="M13" s="146"/>
      <c r="N13" s="146"/>
      <c r="O13" s="146">
        <f>O12</f>
        <v>0</v>
      </c>
      <c r="P13" s="146"/>
      <c r="Q13" s="146"/>
      <c r="R13" s="146"/>
      <c r="S13" s="146"/>
      <c r="T13" s="146">
        <f>SUM(T12)</f>
        <v>8</v>
      </c>
      <c r="U13" s="147"/>
      <c r="V13" s="65" t="s">
        <v>10</v>
      </c>
      <c r="X13" s="22"/>
    </row>
    <row r="14" spans="1:30" ht="15" x14ac:dyDescent="0.25">
      <c r="A14" s="177" t="s">
        <v>130</v>
      </c>
      <c r="B14" s="176"/>
      <c r="C14" s="176"/>
      <c r="D14" s="176"/>
      <c r="E14" s="176"/>
      <c r="F14" s="176"/>
      <c r="G14" s="176"/>
      <c r="H14" s="176"/>
      <c r="I14" s="176"/>
      <c r="J14" s="176"/>
      <c r="K14" s="176"/>
      <c r="L14" s="176"/>
      <c r="M14" s="176"/>
      <c r="N14" s="176"/>
      <c r="O14" s="176"/>
      <c r="P14" s="176"/>
      <c r="Q14" s="176"/>
      <c r="R14" s="176"/>
      <c r="S14" s="176"/>
      <c r="T14" s="176"/>
      <c r="U14" s="176"/>
      <c r="V14" s="65"/>
      <c r="X14" s="22"/>
    </row>
    <row r="15" spans="1:30" x14ac:dyDescent="0.2">
      <c r="A15" s="284" t="s">
        <v>133</v>
      </c>
      <c r="B15" s="284"/>
      <c r="C15" s="284"/>
      <c r="D15" s="284"/>
      <c r="E15" s="284"/>
      <c r="F15" s="284"/>
      <c r="G15" s="284"/>
      <c r="H15" s="284"/>
      <c r="I15" s="284"/>
      <c r="J15" s="284"/>
      <c r="K15" s="284"/>
      <c r="L15" s="284"/>
      <c r="M15" s="284"/>
      <c r="N15" s="284"/>
      <c r="O15" s="284"/>
      <c r="P15" s="284"/>
      <c r="Q15" s="284"/>
      <c r="R15" s="284"/>
      <c r="S15" s="284"/>
      <c r="T15" s="284"/>
      <c r="U15" s="284"/>
      <c r="V15" s="65" t="s">
        <v>10</v>
      </c>
      <c r="X15" s="22"/>
    </row>
    <row r="16" spans="1:30" x14ac:dyDescent="0.2">
      <c r="A16" s="158"/>
      <c r="V16" s="65"/>
      <c r="X16" s="22"/>
    </row>
  </sheetData>
  <mergeCells count="12">
    <mergeCell ref="A15:U15"/>
    <mergeCell ref="A7:A8"/>
    <mergeCell ref="B7:D7"/>
    <mergeCell ref="N7:P7"/>
    <mergeCell ref="S7:U7"/>
    <mergeCell ref="A1:U1"/>
    <mergeCell ref="A2:U2"/>
    <mergeCell ref="A3:U3"/>
    <mergeCell ref="A4:U4"/>
    <mergeCell ref="H7:J7"/>
    <mergeCell ref="K7:M7"/>
    <mergeCell ref="E7:G7"/>
  </mergeCells>
  <printOptions horizontalCentered="1"/>
  <pageMargins left="0.7" right="0.7" top="0.64" bottom="0.61" header="0.3" footer="0.3"/>
  <pageSetup scale="56"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7"/>
  <sheetViews>
    <sheetView view="pageBreakPreview" zoomScaleNormal="100" zoomScaleSheetLayoutView="100" workbookViewId="0">
      <selection activeCell="F18" sqref="F18"/>
    </sheetView>
  </sheetViews>
  <sheetFormatPr defaultColWidth="9.140625" defaultRowHeight="14.25" x14ac:dyDescent="0.2"/>
  <cols>
    <col min="1" max="1" width="37.140625" style="9" customWidth="1"/>
    <col min="2" max="3" width="8.28515625" style="9" customWidth="1"/>
    <col min="4" max="4" width="12.7109375" style="9" customWidth="1"/>
    <col min="5" max="5" width="15" style="9" customWidth="1"/>
    <col min="6" max="6" width="8.28515625" style="9" customWidth="1"/>
    <col min="7" max="7" width="9.85546875" style="9" customWidth="1"/>
    <col min="8" max="10" width="12.7109375" style="9" customWidth="1"/>
    <col min="11" max="11" width="8.28515625" style="9" customWidth="1"/>
    <col min="12" max="12" width="9.85546875" style="9" customWidth="1"/>
    <col min="13" max="13" width="12.7109375" style="9" customWidth="1"/>
    <col min="14" max="14" width="14" style="4" bestFit="1" customWidth="1"/>
    <col min="15" max="15" width="4.5703125" style="9" customWidth="1"/>
    <col min="16" max="16" width="116.7109375" style="85"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34" t="s">
        <v>127</v>
      </c>
      <c r="B1" s="234"/>
      <c r="C1" s="234"/>
      <c r="D1" s="234"/>
      <c r="E1" s="234"/>
      <c r="F1" s="234"/>
      <c r="G1" s="234"/>
      <c r="H1" s="234"/>
      <c r="I1" s="234"/>
      <c r="J1" s="234"/>
      <c r="K1" s="234"/>
      <c r="L1" s="234"/>
      <c r="M1" s="65" t="s">
        <v>10</v>
      </c>
      <c r="N1" s="65"/>
      <c r="O1" s="6"/>
      <c r="P1" s="201"/>
      <c r="Q1" s="6"/>
      <c r="R1" s="6"/>
      <c r="S1" s="6"/>
      <c r="T1" s="6"/>
      <c r="U1" s="6"/>
      <c r="V1" s="6"/>
    </row>
    <row r="2" spans="1:22" ht="15" x14ac:dyDescent="0.2">
      <c r="A2" s="235" t="s">
        <v>152</v>
      </c>
      <c r="B2" s="235"/>
      <c r="C2" s="235"/>
      <c r="D2" s="235"/>
      <c r="E2" s="235"/>
      <c r="F2" s="235"/>
      <c r="G2" s="235"/>
      <c r="H2" s="235"/>
      <c r="I2" s="235"/>
      <c r="J2" s="235"/>
      <c r="K2" s="235"/>
      <c r="L2" s="235"/>
      <c r="M2" s="65" t="s">
        <v>10</v>
      </c>
      <c r="N2" s="65"/>
      <c r="O2" s="7"/>
      <c r="P2" s="202"/>
      <c r="Q2" s="7"/>
      <c r="R2" s="7"/>
      <c r="S2" s="7"/>
      <c r="T2" s="7"/>
      <c r="U2" s="7"/>
      <c r="V2" s="7"/>
    </row>
    <row r="3" spans="1:22" x14ac:dyDescent="0.2">
      <c r="A3" s="244" t="s">
        <v>1</v>
      </c>
      <c r="B3" s="244"/>
      <c r="C3" s="244"/>
      <c r="D3" s="244"/>
      <c r="E3" s="244"/>
      <c r="F3" s="244"/>
      <c r="G3" s="244"/>
      <c r="H3" s="244"/>
      <c r="I3" s="244"/>
      <c r="J3" s="244"/>
      <c r="K3" s="244"/>
      <c r="L3" s="244"/>
      <c r="M3" s="65" t="s">
        <v>10</v>
      </c>
      <c r="N3" s="65"/>
      <c r="O3" s="10"/>
      <c r="P3" s="202"/>
      <c r="Q3" s="10"/>
      <c r="R3" s="10"/>
      <c r="S3" s="10"/>
      <c r="T3" s="10"/>
      <c r="U3" s="10"/>
      <c r="V3" s="10"/>
    </row>
    <row r="4" spans="1:22" x14ac:dyDescent="0.2">
      <c r="A4" s="241" t="s">
        <v>2</v>
      </c>
      <c r="B4" s="241"/>
      <c r="C4" s="241"/>
      <c r="D4" s="241"/>
      <c r="E4" s="241"/>
      <c r="F4" s="241"/>
      <c r="G4" s="241"/>
      <c r="H4" s="241"/>
      <c r="I4" s="241"/>
      <c r="J4" s="241"/>
      <c r="K4" s="241"/>
      <c r="L4" s="241"/>
      <c r="M4" s="65" t="s">
        <v>10</v>
      </c>
      <c r="N4" s="65"/>
      <c r="O4" s="8"/>
      <c r="P4" s="202"/>
      <c r="Q4" s="8"/>
      <c r="R4" s="8"/>
      <c r="S4" s="8"/>
      <c r="T4" s="8"/>
      <c r="U4" s="8"/>
      <c r="V4" s="8"/>
    </row>
    <row r="5" spans="1:22" ht="15" x14ac:dyDescent="0.25">
      <c r="A5" s="8"/>
      <c r="B5" s="8"/>
      <c r="C5" s="8"/>
      <c r="D5" s="8"/>
      <c r="E5" s="8"/>
      <c r="F5" s="8"/>
      <c r="G5" s="8"/>
      <c r="H5" s="8"/>
      <c r="I5" s="8"/>
      <c r="J5" s="8"/>
      <c r="K5" s="8"/>
      <c r="L5" s="8"/>
      <c r="M5" s="65" t="s">
        <v>10</v>
      </c>
      <c r="N5" s="65"/>
      <c r="O5" s="8"/>
      <c r="P5" s="205"/>
      <c r="Q5" s="8"/>
      <c r="R5" s="8"/>
      <c r="S5" s="8"/>
      <c r="T5" s="8"/>
      <c r="U5" s="8"/>
      <c r="V5" s="8"/>
    </row>
    <row r="6" spans="1:22" ht="15" thickBot="1" x14ac:dyDescent="0.25">
      <c r="A6" s="64"/>
      <c r="B6" s="64"/>
      <c r="C6" s="64"/>
      <c r="D6" s="64"/>
      <c r="E6" s="64"/>
      <c r="F6" s="64"/>
      <c r="G6" s="64"/>
      <c r="H6" s="64"/>
      <c r="I6" s="64"/>
      <c r="J6" s="64"/>
      <c r="K6" s="64"/>
      <c r="L6" s="64"/>
      <c r="M6" s="65" t="s">
        <v>10</v>
      </c>
      <c r="N6" s="65"/>
      <c r="O6" s="8"/>
      <c r="P6" s="37"/>
      <c r="Q6" s="8"/>
      <c r="R6" s="8"/>
      <c r="S6" s="8"/>
      <c r="T6" s="8"/>
      <c r="U6" s="8"/>
      <c r="V6" s="8"/>
    </row>
    <row r="7" spans="1:22" ht="47.25" customHeight="1" x14ac:dyDescent="0.25">
      <c r="A7" s="242" t="s">
        <v>101</v>
      </c>
      <c r="B7" s="245" t="s">
        <v>141</v>
      </c>
      <c r="C7" s="245"/>
      <c r="D7" s="245"/>
      <c r="E7" s="245" t="s">
        <v>32</v>
      </c>
      <c r="F7" s="245"/>
      <c r="G7" s="245"/>
      <c r="H7" s="112" t="s">
        <v>33</v>
      </c>
      <c r="I7" s="100" t="s">
        <v>105</v>
      </c>
      <c r="J7" s="245" t="s">
        <v>128</v>
      </c>
      <c r="K7" s="245"/>
      <c r="L7" s="246"/>
      <c r="M7" s="65" t="s">
        <v>10</v>
      </c>
      <c r="N7" s="9"/>
      <c r="O7" s="5"/>
    </row>
    <row r="8" spans="1:22" ht="28.5" x14ac:dyDescent="0.25">
      <c r="A8" s="243"/>
      <c r="B8" s="11" t="s">
        <v>3</v>
      </c>
      <c r="C8" s="20" t="s">
        <v>96</v>
      </c>
      <c r="D8" s="11" t="s">
        <v>4</v>
      </c>
      <c r="E8" s="11" t="s">
        <v>3</v>
      </c>
      <c r="F8" s="11" t="s">
        <v>96</v>
      </c>
      <c r="G8" s="11" t="s">
        <v>4</v>
      </c>
      <c r="H8" s="20" t="s">
        <v>4</v>
      </c>
      <c r="I8" s="11" t="s">
        <v>4</v>
      </c>
      <c r="J8" s="11" t="s">
        <v>3</v>
      </c>
      <c r="K8" s="11" t="s">
        <v>96</v>
      </c>
      <c r="L8" s="12" t="s">
        <v>4</v>
      </c>
      <c r="M8" s="65" t="s">
        <v>10</v>
      </c>
      <c r="N8" s="9"/>
      <c r="O8" s="5"/>
    </row>
    <row r="9" spans="1:22" x14ac:dyDescent="0.2">
      <c r="A9" s="179" t="s">
        <v>146</v>
      </c>
      <c r="B9" s="134">
        <v>11</v>
      </c>
      <c r="C9" s="134">
        <v>8</v>
      </c>
      <c r="D9" s="134">
        <v>2100</v>
      </c>
      <c r="E9" s="134">
        <v>0</v>
      </c>
      <c r="F9" s="134">
        <v>0</v>
      </c>
      <c r="G9" s="134">
        <v>0</v>
      </c>
      <c r="H9" s="134">
        <v>0</v>
      </c>
      <c r="I9" s="134">
        <v>0</v>
      </c>
      <c r="J9" s="134">
        <f t="shared" ref="J9:K9" si="0">B9+E9</f>
        <v>11</v>
      </c>
      <c r="K9" s="134">
        <f t="shared" si="0"/>
        <v>8</v>
      </c>
      <c r="L9" s="135">
        <f t="shared" ref="L9:L12" si="1">D9+G9+H9+I9</f>
        <v>2100</v>
      </c>
      <c r="M9" s="65" t="s">
        <v>10</v>
      </c>
      <c r="N9" s="9"/>
      <c r="O9" s="66"/>
    </row>
    <row r="10" spans="1:22" ht="15" x14ac:dyDescent="0.25">
      <c r="A10" s="13" t="s">
        <v>98</v>
      </c>
      <c r="B10" s="137">
        <f t="shared" ref="B10:K10" si="2">SUM(B9:B9)</f>
        <v>11</v>
      </c>
      <c r="C10" s="137">
        <f t="shared" si="2"/>
        <v>8</v>
      </c>
      <c r="D10" s="137">
        <f t="shared" si="2"/>
        <v>2100</v>
      </c>
      <c r="E10" s="137">
        <f t="shared" si="2"/>
        <v>0</v>
      </c>
      <c r="F10" s="137">
        <f t="shared" si="2"/>
        <v>0</v>
      </c>
      <c r="G10" s="137">
        <f t="shared" si="2"/>
        <v>0</v>
      </c>
      <c r="H10" s="137">
        <f t="shared" si="2"/>
        <v>0</v>
      </c>
      <c r="I10" s="137">
        <f t="shared" si="2"/>
        <v>0</v>
      </c>
      <c r="J10" s="137">
        <f t="shared" si="2"/>
        <v>11</v>
      </c>
      <c r="K10" s="137">
        <f t="shared" si="2"/>
        <v>8</v>
      </c>
      <c r="L10" s="138">
        <f t="shared" si="1"/>
        <v>2100</v>
      </c>
      <c r="M10" s="65" t="s">
        <v>10</v>
      </c>
      <c r="N10" s="9"/>
      <c r="O10" s="5"/>
    </row>
    <row r="11" spans="1:22" x14ac:dyDescent="0.2">
      <c r="A11" s="119" t="s">
        <v>97</v>
      </c>
      <c r="B11" s="134"/>
      <c r="C11" s="134"/>
      <c r="D11" s="134">
        <v>0</v>
      </c>
      <c r="E11" s="134"/>
      <c r="F11" s="134"/>
      <c r="G11" s="134"/>
      <c r="H11" s="134"/>
      <c r="I11" s="134"/>
      <c r="J11" s="134"/>
      <c r="K11" s="134"/>
      <c r="L11" s="135">
        <f t="shared" si="1"/>
        <v>0</v>
      </c>
      <c r="M11" s="65" t="s">
        <v>10</v>
      </c>
      <c r="N11" s="9"/>
      <c r="O11" s="22"/>
    </row>
    <row r="12" spans="1:22" ht="15" x14ac:dyDescent="0.25">
      <c r="A12" s="120" t="s">
        <v>110</v>
      </c>
      <c r="B12" s="148"/>
      <c r="C12" s="148"/>
      <c r="D12" s="148">
        <f>SUM(D10:D11)</f>
        <v>2100</v>
      </c>
      <c r="E12" s="148"/>
      <c r="F12" s="148"/>
      <c r="G12" s="148"/>
      <c r="H12" s="148"/>
      <c r="I12" s="148"/>
      <c r="J12" s="148"/>
      <c r="K12" s="148"/>
      <c r="L12" s="149">
        <f t="shared" si="1"/>
        <v>2100</v>
      </c>
      <c r="M12" s="65" t="s">
        <v>10</v>
      </c>
      <c r="N12" s="9"/>
      <c r="O12" s="21"/>
    </row>
    <row r="13" spans="1:22" x14ac:dyDescent="0.2">
      <c r="A13" s="101" t="s">
        <v>13</v>
      </c>
      <c r="B13" s="144"/>
      <c r="C13" s="144">
        <v>0</v>
      </c>
      <c r="D13" s="144"/>
      <c r="E13" s="144"/>
      <c r="F13" s="144">
        <v>0</v>
      </c>
      <c r="G13" s="144"/>
      <c r="H13" s="144">
        <v>0</v>
      </c>
      <c r="I13" s="144"/>
      <c r="J13" s="144"/>
      <c r="K13" s="144">
        <f>C13+F13</f>
        <v>0</v>
      </c>
      <c r="L13" s="145"/>
      <c r="M13" s="65" t="s">
        <v>10</v>
      </c>
      <c r="N13" s="9"/>
      <c r="O13" s="22"/>
    </row>
    <row r="14" spans="1:22" x14ac:dyDescent="0.2">
      <c r="A14" s="109" t="s">
        <v>99</v>
      </c>
      <c r="B14" s="26"/>
      <c r="C14" s="26">
        <f>C10+C13</f>
        <v>8</v>
      </c>
      <c r="D14" s="26"/>
      <c r="E14" s="26"/>
      <c r="F14" s="26">
        <f>F10+F13</f>
        <v>0</v>
      </c>
      <c r="G14" s="26"/>
      <c r="H14" s="26">
        <f>H10+H13</f>
        <v>0</v>
      </c>
      <c r="I14" s="26"/>
      <c r="J14" s="26"/>
      <c r="K14" s="26">
        <f>K10+K13</f>
        <v>8</v>
      </c>
      <c r="L14" s="136"/>
      <c r="M14" s="65" t="s">
        <v>10</v>
      </c>
      <c r="N14" s="9"/>
      <c r="O14" s="22"/>
    </row>
    <row r="15" spans="1:22" ht="15" thickBot="1" x14ac:dyDescent="0.25">
      <c r="A15" s="110" t="s">
        <v>100</v>
      </c>
      <c r="B15" s="146"/>
      <c r="C15" s="146">
        <f>C14</f>
        <v>8</v>
      </c>
      <c r="D15" s="146"/>
      <c r="E15" s="146"/>
      <c r="F15" s="146">
        <f>F14</f>
        <v>0</v>
      </c>
      <c r="G15" s="146"/>
      <c r="H15" s="146">
        <f>H14</f>
        <v>0</v>
      </c>
      <c r="I15" s="146"/>
      <c r="J15" s="146"/>
      <c r="K15" s="146">
        <f>SUM(K14)</f>
        <v>8</v>
      </c>
      <c r="L15" s="147"/>
      <c r="M15" s="4" t="s">
        <v>11</v>
      </c>
      <c r="N15" s="9"/>
      <c r="O15" s="22"/>
    </row>
    <row r="16" spans="1:22" x14ac:dyDescent="0.2">
      <c r="M16" s="4"/>
    </row>
    <row r="17" spans="13:14" x14ac:dyDescent="0.2">
      <c r="M17" s="4"/>
      <c r="N17" s="65"/>
    </row>
  </sheetData>
  <mergeCells count="8">
    <mergeCell ref="A7:A8"/>
    <mergeCell ref="B7:D7"/>
    <mergeCell ref="E7:G7"/>
    <mergeCell ref="J7:L7"/>
    <mergeCell ref="A1:L1"/>
    <mergeCell ref="A2:L2"/>
    <mergeCell ref="A3:L3"/>
    <mergeCell ref="A4:L4"/>
  </mergeCells>
  <printOptions horizontalCentered="1"/>
  <pageMargins left="0.7" right="0.7" top="0.66" bottom="0.66" header="0.3" footer="0.3"/>
  <pageSetup scale="78" fitToHeight="0" orientation="landscape" r:id="rId1"/>
  <headerFooter>
    <oddHeader>&amp;L&amp;"Arial,Bold"&amp;12G.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view="pageBreakPreview" zoomScaleNormal="100" zoomScaleSheetLayoutView="100" workbookViewId="0">
      <selection activeCell="C28" sqref="C28"/>
    </sheetView>
  </sheetViews>
  <sheetFormatPr defaultColWidth="9.140625" defaultRowHeight="14.25" x14ac:dyDescent="0.2"/>
  <cols>
    <col min="1" max="1" width="45.85546875" style="9" customWidth="1"/>
    <col min="2" max="9" width="13.7109375" style="9" customWidth="1"/>
    <col min="10" max="10" width="15" style="9" customWidth="1"/>
    <col min="11" max="11" width="14" style="4" bestFit="1" customWidth="1"/>
    <col min="12" max="12" width="4.5703125" style="9" customWidth="1"/>
    <col min="13" max="13" width="122.85546875" style="85" customWidth="1"/>
    <col min="14" max="15" width="8.28515625" style="9" customWidth="1"/>
    <col min="16" max="16" width="12.7109375" style="9" customWidth="1"/>
    <col min="17" max="18" width="8.28515625" style="9" customWidth="1"/>
    <col min="19" max="19" width="12.7109375" style="9" customWidth="1"/>
    <col min="20" max="16384" width="9.140625" style="9"/>
  </cols>
  <sheetData>
    <row r="1" spans="1:19" ht="18" x14ac:dyDescent="0.25">
      <c r="A1" s="234" t="s">
        <v>37</v>
      </c>
      <c r="B1" s="234"/>
      <c r="C1" s="234"/>
      <c r="D1" s="234"/>
      <c r="E1" s="234"/>
      <c r="F1" s="234"/>
      <c r="G1" s="234"/>
      <c r="H1" s="234"/>
      <c r="I1" s="234"/>
      <c r="J1" s="234"/>
      <c r="K1" s="65" t="s">
        <v>10</v>
      </c>
      <c r="L1" s="6"/>
      <c r="M1" s="201"/>
      <c r="N1" s="6"/>
      <c r="O1" s="6"/>
      <c r="P1" s="6"/>
      <c r="Q1" s="6"/>
      <c r="R1" s="6"/>
      <c r="S1" s="6"/>
    </row>
    <row r="2" spans="1:19" ht="15" x14ac:dyDescent="0.2">
      <c r="A2" s="235" t="s">
        <v>152</v>
      </c>
      <c r="B2" s="235"/>
      <c r="C2" s="235"/>
      <c r="D2" s="235"/>
      <c r="E2" s="235"/>
      <c r="F2" s="235"/>
      <c r="G2" s="235"/>
      <c r="H2" s="235"/>
      <c r="I2" s="235"/>
      <c r="J2" s="235"/>
      <c r="K2" s="65" t="s">
        <v>10</v>
      </c>
      <c r="L2" s="7"/>
      <c r="M2" s="202"/>
      <c r="N2" s="7"/>
      <c r="O2" s="7"/>
      <c r="P2" s="7"/>
      <c r="Q2" s="7"/>
      <c r="R2" s="7"/>
      <c r="S2" s="7"/>
    </row>
    <row r="3" spans="1:19" x14ac:dyDescent="0.2">
      <c r="A3" s="249" t="s">
        <v>1</v>
      </c>
      <c r="B3" s="249"/>
      <c r="C3" s="249"/>
      <c r="D3" s="249"/>
      <c r="E3" s="249"/>
      <c r="F3" s="249"/>
      <c r="G3" s="249"/>
      <c r="H3" s="249"/>
      <c r="I3" s="249"/>
      <c r="J3" s="249"/>
      <c r="K3" s="65" t="s">
        <v>10</v>
      </c>
      <c r="L3" s="10"/>
      <c r="M3" s="202"/>
      <c r="N3" s="10"/>
      <c r="O3" s="10"/>
      <c r="P3" s="10"/>
      <c r="Q3" s="10"/>
      <c r="R3" s="10"/>
      <c r="S3" s="10"/>
    </row>
    <row r="4" spans="1:19" x14ac:dyDescent="0.2">
      <c r="A4" s="241" t="s">
        <v>2</v>
      </c>
      <c r="B4" s="241"/>
      <c r="C4" s="241"/>
      <c r="D4" s="241"/>
      <c r="E4" s="241"/>
      <c r="F4" s="241"/>
      <c r="G4" s="241"/>
      <c r="H4" s="241"/>
      <c r="I4" s="241"/>
      <c r="J4" s="241"/>
      <c r="K4" s="65" t="s">
        <v>10</v>
      </c>
      <c r="L4" s="8"/>
      <c r="M4" s="202"/>
      <c r="N4" s="8"/>
      <c r="O4" s="8"/>
      <c r="P4" s="8"/>
      <c r="Q4" s="8"/>
      <c r="R4" s="8"/>
      <c r="S4" s="8"/>
    </row>
    <row r="5" spans="1:19" ht="15" x14ac:dyDescent="0.25">
      <c r="A5" s="241"/>
      <c r="B5" s="241"/>
      <c r="C5" s="241"/>
      <c r="D5" s="241"/>
      <c r="E5" s="241"/>
      <c r="F5" s="241"/>
      <c r="G5" s="241"/>
      <c r="H5" s="241"/>
      <c r="I5" s="241"/>
      <c r="J5" s="241"/>
      <c r="K5" s="65" t="s">
        <v>10</v>
      </c>
      <c r="L5" s="8"/>
      <c r="M5" s="205"/>
      <c r="N5" s="8"/>
      <c r="O5" s="8"/>
      <c r="P5" s="8"/>
      <c r="Q5" s="8"/>
      <c r="R5" s="8"/>
      <c r="S5" s="8"/>
    </row>
    <row r="6" spans="1:19" ht="15" thickBot="1" x14ac:dyDescent="0.25">
      <c r="A6" s="241"/>
      <c r="B6" s="241"/>
      <c r="C6" s="241"/>
      <c r="D6" s="241"/>
      <c r="E6" s="241"/>
      <c r="F6" s="241"/>
      <c r="G6" s="241"/>
      <c r="H6" s="241"/>
      <c r="I6" s="241"/>
      <c r="J6" s="241"/>
      <c r="K6" s="65" t="s">
        <v>10</v>
      </c>
      <c r="L6" s="8"/>
      <c r="M6" s="37"/>
      <c r="N6" s="8"/>
      <c r="O6" s="8"/>
      <c r="P6" s="8"/>
      <c r="Q6" s="8"/>
      <c r="R6" s="8"/>
      <c r="S6" s="8"/>
    </row>
    <row r="7" spans="1:19" s="22" customFormat="1" ht="48" customHeight="1" x14ac:dyDescent="0.2">
      <c r="A7" s="251" t="s">
        <v>39</v>
      </c>
      <c r="B7" s="285" t="s">
        <v>139</v>
      </c>
      <c r="C7" s="247"/>
      <c r="D7" s="285" t="s">
        <v>140</v>
      </c>
      <c r="E7" s="247"/>
      <c r="F7" s="286" t="s">
        <v>122</v>
      </c>
      <c r="G7" s="282"/>
      <c r="H7" s="282"/>
      <c r="I7" s="282"/>
      <c r="J7" s="287"/>
      <c r="K7" s="65" t="s">
        <v>10</v>
      </c>
      <c r="M7" s="82"/>
    </row>
    <row r="8" spans="1:19" s="22" customFormat="1" ht="28.5" x14ac:dyDescent="0.2">
      <c r="A8" s="253"/>
      <c r="B8" s="67" t="s">
        <v>3</v>
      </c>
      <c r="C8" s="67" t="s">
        <v>36</v>
      </c>
      <c r="D8" s="67" t="s">
        <v>3</v>
      </c>
      <c r="E8" s="67" t="s">
        <v>36</v>
      </c>
      <c r="F8" s="67" t="s">
        <v>38</v>
      </c>
      <c r="G8" s="67" t="s">
        <v>16</v>
      </c>
      <c r="H8" s="133" t="s">
        <v>18</v>
      </c>
      <c r="I8" s="67" t="s">
        <v>44</v>
      </c>
      <c r="J8" s="69" t="s">
        <v>45</v>
      </c>
      <c r="K8" s="65" t="s">
        <v>10</v>
      </c>
      <c r="M8" s="82"/>
    </row>
    <row r="9" spans="1:19" x14ac:dyDescent="0.2">
      <c r="A9" s="70" t="s">
        <v>40</v>
      </c>
      <c r="B9" s="26">
        <v>5</v>
      </c>
      <c r="C9" s="26">
        <v>0</v>
      </c>
      <c r="D9" s="26">
        <v>5</v>
      </c>
      <c r="E9" s="26">
        <v>0</v>
      </c>
      <c r="F9" s="26">
        <v>0</v>
      </c>
      <c r="G9" s="26">
        <v>0</v>
      </c>
      <c r="H9" s="26">
        <v>0</v>
      </c>
      <c r="I9" s="26">
        <f t="shared" ref="I9:I16" si="0">D9+F9+G9+H9</f>
        <v>5</v>
      </c>
      <c r="J9" s="136">
        <v>0</v>
      </c>
      <c r="K9" s="65" t="s">
        <v>10</v>
      </c>
    </row>
    <row r="10" spans="1:19" x14ac:dyDescent="0.2">
      <c r="A10" s="70" t="s">
        <v>41</v>
      </c>
      <c r="B10" s="26">
        <v>1</v>
      </c>
      <c r="C10" s="26">
        <v>0</v>
      </c>
      <c r="D10" s="26">
        <v>1</v>
      </c>
      <c r="E10" s="26">
        <v>0</v>
      </c>
      <c r="F10" s="26">
        <v>0</v>
      </c>
      <c r="G10" s="26">
        <v>0</v>
      </c>
      <c r="H10" s="26">
        <v>0</v>
      </c>
      <c r="I10" s="26">
        <f t="shared" si="0"/>
        <v>1</v>
      </c>
      <c r="J10" s="136">
        <v>0</v>
      </c>
      <c r="K10" s="65" t="s">
        <v>10</v>
      </c>
    </row>
    <row r="11" spans="1:19" x14ac:dyDescent="0.2">
      <c r="A11" s="70" t="s">
        <v>42</v>
      </c>
      <c r="B11" s="26">
        <v>4</v>
      </c>
      <c r="C11" s="26">
        <v>0</v>
      </c>
      <c r="D11" s="26">
        <v>4</v>
      </c>
      <c r="E11" s="26">
        <v>0</v>
      </c>
      <c r="F11" s="26">
        <v>0</v>
      </c>
      <c r="G11" s="26">
        <v>0</v>
      </c>
      <c r="H11" s="26">
        <v>0</v>
      </c>
      <c r="I11" s="26">
        <f t="shared" si="0"/>
        <v>4</v>
      </c>
      <c r="J11" s="136">
        <v>0</v>
      </c>
      <c r="K11" s="65" t="s">
        <v>10</v>
      </c>
    </row>
    <row r="12" spans="1:19" x14ac:dyDescent="0.2">
      <c r="A12" s="70" t="s">
        <v>43</v>
      </c>
      <c r="B12" s="26">
        <v>1</v>
      </c>
      <c r="C12" s="26">
        <v>0</v>
      </c>
      <c r="D12" s="26">
        <v>1</v>
      </c>
      <c r="E12" s="26">
        <v>0</v>
      </c>
      <c r="F12" s="26">
        <v>0</v>
      </c>
      <c r="G12" s="26">
        <v>0</v>
      </c>
      <c r="H12" s="26">
        <v>0</v>
      </c>
      <c r="I12" s="26">
        <f t="shared" si="0"/>
        <v>1</v>
      </c>
      <c r="J12" s="136">
        <v>0</v>
      </c>
      <c r="K12" s="65" t="s">
        <v>10</v>
      </c>
    </row>
    <row r="13" spans="1:19" ht="15" x14ac:dyDescent="0.25">
      <c r="A13" s="73" t="s">
        <v>12</v>
      </c>
      <c r="B13" s="137">
        <f t="shared" ref="B13:J13" si="1">SUM(B9:B12)</f>
        <v>11</v>
      </c>
      <c r="C13" s="137">
        <f t="shared" si="1"/>
        <v>0</v>
      </c>
      <c r="D13" s="137">
        <f t="shared" si="1"/>
        <v>11</v>
      </c>
      <c r="E13" s="137">
        <f t="shared" si="1"/>
        <v>0</v>
      </c>
      <c r="F13" s="137">
        <f t="shared" si="1"/>
        <v>0</v>
      </c>
      <c r="G13" s="137">
        <f t="shared" si="1"/>
        <v>0</v>
      </c>
      <c r="H13" s="137">
        <f t="shared" si="1"/>
        <v>0</v>
      </c>
      <c r="I13" s="137">
        <f t="shared" si="1"/>
        <v>11</v>
      </c>
      <c r="J13" s="138">
        <f t="shared" si="1"/>
        <v>0</v>
      </c>
      <c r="K13" s="65" t="s">
        <v>10</v>
      </c>
    </row>
    <row r="14" spans="1:19" x14ac:dyDescent="0.2">
      <c r="A14" s="71" t="s">
        <v>46</v>
      </c>
      <c r="B14" s="144">
        <v>11</v>
      </c>
      <c r="C14" s="144">
        <v>0</v>
      </c>
      <c r="D14" s="144">
        <v>11</v>
      </c>
      <c r="E14" s="144">
        <v>0</v>
      </c>
      <c r="F14" s="144">
        <v>0</v>
      </c>
      <c r="G14" s="144">
        <v>0</v>
      </c>
      <c r="H14" s="144">
        <f>SUM(H9:H13)</f>
        <v>0</v>
      </c>
      <c r="I14" s="144">
        <f t="shared" si="0"/>
        <v>11</v>
      </c>
      <c r="J14" s="145">
        <v>0</v>
      </c>
      <c r="K14" s="65" t="s">
        <v>10</v>
      </c>
    </row>
    <row r="15" spans="1:19" x14ac:dyDescent="0.2">
      <c r="A15" s="72" t="s">
        <v>47</v>
      </c>
      <c r="B15" s="26">
        <v>0</v>
      </c>
      <c r="C15" s="26">
        <v>0</v>
      </c>
      <c r="D15" s="26">
        <v>0</v>
      </c>
      <c r="E15" s="26">
        <v>0</v>
      </c>
      <c r="F15" s="26">
        <v>0</v>
      </c>
      <c r="G15" s="26">
        <v>0</v>
      </c>
      <c r="H15" s="26">
        <f>SUM(H9:H14)</f>
        <v>0</v>
      </c>
      <c r="I15" s="26">
        <f t="shared" si="0"/>
        <v>0</v>
      </c>
      <c r="J15" s="136">
        <v>0</v>
      </c>
      <c r="K15" s="65" t="s">
        <v>10</v>
      </c>
    </row>
    <row r="16" spans="1:19" x14ac:dyDescent="0.2">
      <c r="A16" s="72" t="s">
        <v>48</v>
      </c>
      <c r="B16" s="26">
        <v>0</v>
      </c>
      <c r="C16" s="26">
        <v>0</v>
      </c>
      <c r="D16" s="26">
        <v>0</v>
      </c>
      <c r="E16" s="26">
        <v>0</v>
      </c>
      <c r="F16" s="26">
        <v>0</v>
      </c>
      <c r="G16" s="26">
        <v>0</v>
      </c>
      <c r="H16" s="26">
        <f>SUM(H9:H15)</f>
        <v>0</v>
      </c>
      <c r="I16" s="26">
        <f t="shared" si="0"/>
        <v>0</v>
      </c>
      <c r="J16" s="136">
        <v>0</v>
      </c>
      <c r="K16" s="65" t="s">
        <v>10</v>
      </c>
    </row>
    <row r="17" spans="1:11" ht="15" x14ac:dyDescent="0.25">
      <c r="A17" s="73" t="s">
        <v>12</v>
      </c>
      <c r="B17" s="137">
        <f>SUM(B14:B16)</f>
        <v>11</v>
      </c>
      <c r="C17" s="137">
        <f t="shared" ref="C17:J17" si="2">SUM(C14:C16)</f>
        <v>0</v>
      </c>
      <c r="D17" s="137">
        <f t="shared" si="2"/>
        <v>11</v>
      </c>
      <c r="E17" s="137">
        <f t="shared" si="2"/>
        <v>0</v>
      </c>
      <c r="F17" s="137">
        <f t="shared" si="2"/>
        <v>0</v>
      </c>
      <c r="G17" s="137">
        <f t="shared" si="2"/>
        <v>0</v>
      </c>
      <c r="H17" s="137">
        <f t="shared" si="2"/>
        <v>0</v>
      </c>
      <c r="I17" s="137">
        <f t="shared" si="2"/>
        <v>11</v>
      </c>
      <c r="J17" s="138">
        <f t="shared" si="2"/>
        <v>0</v>
      </c>
      <c r="K17" s="65" t="s">
        <v>10</v>
      </c>
    </row>
    <row r="18" spans="1:11" x14ac:dyDescent="0.2">
      <c r="A18" s="158" t="s">
        <v>130</v>
      </c>
      <c r="K18" s="65" t="s">
        <v>11</v>
      </c>
    </row>
    <row r="19" spans="1:11" x14ac:dyDescent="0.2">
      <c r="A19" s="158"/>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A. Organization Chart</vt:lpstr>
      <vt:lpstr>B. Summ of Req.</vt:lpstr>
      <vt:lpstr>B. Summ of Req. by DU</vt:lpstr>
      <vt:lpstr>C. Program Changes by DU</vt:lpstr>
      <vt:lpstr>D. Strategic Goals &amp; Objectives</vt:lpstr>
      <vt:lpstr>E. ATB Justification</vt:lpstr>
      <vt:lpstr>F. 2013 Crosswalk</vt:lpstr>
      <vt:lpstr>G. 2014 Crosswalk</vt:lpstr>
      <vt:lpstr>I. Permanent Positions</vt:lpstr>
      <vt:lpstr>J. Financial Analysis</vt:lpstr>
      <vt:lpstr>K. Summary by OC</vt:lpstr>
      <vt:lpstr>'A. Organization Chart'!Print_Area</vt:lpstr>
      <vt:lpstr>'B. Summ of Req.'!Print_Area</vt:lpstr>
      <vt:lpstr>'B. Summ of Req. by DU'!Print_Area</vt:lpstr>
      <vt:lpstr>'C. Program Changes by DU'!Print_Area</vt:lpstr>
      <vt:lpstr>'D. Strategic Goals &amp; Objectives'!Print_Area</vt:lpstr>
      <vt:lpstr>'E. ATB Justification'!Print_Area</vt:lpstr>
      <vt:lpstr>'F. 2013 Crosswalk'!Print_Area</vt:lpstr>
      <vt:lpstr>'G. 2014 Crosswalk'!Print_Area</vt:lpstr>
      <vt:lpstr>'I. Permanent Positions'!Print_Area</vt:lpstr>
      <vt:lpstr>'J. Financial Analysis'!Print_Area</vt:lpstr>
      <vt:lpstr>'K. Summary by OC'!Print_Area</vt:lpstr>
      <vt:lpstr>'D. Strategic Goals &amp; Objectives'!Print_Titles</vt:lpstr>
      <vt:lpstr>'E. ATB Justification'!Print_Titles</vt:lpstr>
      <vt:lpstr>'J. Financial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2014-02-27T16:33:27Z</cp:lastPrinted>
  <dcterms:created xsi:type="dcterms:W3CDTF">2012-12-06T16:08:32Z</dcterms:created>
  <dcterms:modified xsi:type="dcterms:W3CDTF">2014-03-07T15:56:18Z</dcterms:modified>
</cp:coreProperties>
</file>