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250" windowHeight="12405" tabRatio="806" activeTab="5"/>
  </bookViews>
  <sheets>
    <sheet name="B. Summ of Req." sheetId="23" r:id="rId1"/>
    <sheet name="B. Summ of Req. by DU" sheetId="4" r:id="rId2"/>
    <sheet name="D. Strategic Goals &amp; Objectives" sheetId="8" r:id="rId3"/>
    <sheet name="F. 2013 Crosswalk" sheetId="10" r:id="rId4"/>
    <sheet name="G. 2014 Crosswalk" sheetId="11" r:id="rId5"/>
    <sheet name="K. Summary by OC" sheetId="14" r:id="rId6"/>
  </sheets>
  <definedNames>
    <definedName name="_11POS_BY_CAT" localSheetId="0">#REF!</definedName>
    <definedName name="_11POS_BY_CAT">#REF!</definedName>
    <definedName name="_1ATTORNEY_SUPP" localSheetId="0">#REF!</definedName>
    <definedName name="_1ATTORNEY_SUPP">#REF!</definedName>
    <definedName name="_2ATTORNEY_SUPP" localSheetId="0">#REF!</definedName>
    <definedName name="_2ATTORNEY_SUPP">#REF!</definedName>
    <definedName name="_2GA_ROLLUP" localSheetId="0">#REF!</definedName>
    <definedName name="_2GA_ROLLUP">#REF!</definedName>
    <definedName name="_3POS_BY_CAT" localSheetId="0">#REF!</definedName>
    <definedName name="_3POS_BY_CAT">#REF!</definedName>
    <definedName name="_6GA_ROLLUP" localSheetId="0">#REF!</definedName>
    <definedName name="_6GA_ROLLUP">#REF!</definedName>
    <definedName name="_7GA_ROLLUP" localSheetId="0">#REF!</definedName>
    <definedName name="_7GA_ROLLUP">#REF!</definedName>
    <definedName name="_9POS_BY_CAT" localSheetId="0">#REF!</definedName>
    <definedName name="_9POS_BY_CAT">#REF!</definedName>
    <definedName name="DL" localSheetId="0">#REF!</definedName>
    <definedName name="DL">#REF!</definedName>
    <definedName name="EXECSUPP" localSheetId="0">#REF!</definedName>
    <definedName name="EXECSUPP">#REF!</definedName>
    <definedName name="FY0711.1" localSheetId="0">#REF!</definedName>
    <definedName name="FY0711.1">#REF!</definedName>
    <definedName name="FY0711.5" localSheetId="0">#REF!</definedName>
    <definedName name="FY0711.5">#REF!</definedName>
    <definedName name="FY0712.1" localSheetId="0">#REF!</definedName>
    <definedName name="FY0712.1">#REF!</definedName>
    <definedName name="FY0721.0" localSheetId="0">#REF!</definedName>
    <definedName name="FY0721.0">#REF!</definedName>
    <definedName name="FY0722.0" localSheetId="0">#REF!</definedName>
    <definedName name="FY0722.0">#REF!</definedName>
    <definedName name="FY0723.1" localSheetId="0">#REF!</definedName>
    <definedName name="FY0723.1">#REF!</definedName>
    <definedName name="FY0723.2" localSheetId="0">#REF!</definedName>
    <definedName name="FY0723.2">#REF!</definedName>
    <definedName name="FY0723.3" localSheetId="0">#REF!</definedName>
    <definedName name="FY0723.3">#REF!</definedName>
    <definedName name="FY0724.0" localSheetId="0">#REF!</definedName>
    <definedName name="FY0724.0">#REF!</definedName>
    <definedName name="FY0725.2" localSheetId="0">#REF!</definedName>
    <definedName name="FY0725.2">#REF!</definedName>
    <definedName name="FY0725.3" localSheetId="0">#REF!</definedName>
    <definedName name="FY0725.3">#REF!</definedName>
    <definedName name="FY0725.6" localSheetId="0">#REF!</definedName>
    <definedName name="FY0725.6">#REF!</definedName>
    <definedName name="FY0726.0" localSheetId="0">#REF!</definedName>
    <definedName name="FY0726.0">#REF!</definedName>
    <definedName name="FY0731.0" localSheetId="0">#REF!</definedName>
    <definedName name="FY0731.0">#REF!</definedName>
    <definedName name="FY0732.0" localSheetId="0">#REF!</definedName>
    <definedName name="FY0732.0">#REF!</definedName>
    <definedName name="FY07Ling" localSheetId="0">#REF!</definedName>
    <definedName name="FY07Ling">#REF!</definedName>
    <definedName name="FY07Mult" localSheetId="0">#REF!</definedName>
    <definedName name="FY07Mult">#REF!</definedName>
    <definedName name="FY07PEPI" localSheetId="0">#REF!</definedName>
    <definedName name="FY07PEPI">#REF!</definedName>
    <definedName name="FY07Tot" localSheetId="0">#REF!</definedName>
    <definedName name="FY07Tot">#REF!</definedName>
    <definedName name="FY07Train" localSheetId="0">#REF!</definedName>
    <definedName name="FY07Train">#REF!</definedName>
    <definedName name="FY0811.1" localSheetId="0">#REF!</definedName>
    <definedName name="FY0811.1">#REF!</definedName>
    <definedName name="FY0811.5" localSheetId="0">#REF!</definedName>
    <definedName name="FY0811.5">#REF!</definedName>
    <definedName name="FY0812.1" localSheetId="0">#REF!</definedName>
    <definedName name="FY0812.1">#REF!</definedName>
    <definedName name="FY0821.0" localSheetId="0">#REF!</definedName>
    <definedName name="FY0821.0">#REF!</definedName>
    <definedName name="FY0822.0" localSheetId="0">#REF!</definedName>
    <definedName name="FY0822.0">#REF!</definedName>
    <definedName name="FY0823.1" localSheetId="0">#REF!</definedName>
    <definedName name="FY0823.1">#REF!</definedName>
    <definedName name="FY0823.2" localSheetId="0">#REF!</definedName>
    <definedName name="FY0823.2">#REF!</definedName>
    <definedName name="FY0823.3" localSheetId="0">#REF!</definedName>
    <definedName name="FY0823.3">#REF!</definedName>
    <definedName name="FY0824.0" localSheetId="0">#REF!</definedName>
    <definedName name="FY0824.0">#REF!</definedName>
    <definedName name="FY0825.2" localSheetId="0">#REF!</definedName>
    <definedName name="FY0825.2">#REF!</definedName>
    <definedName name="FY0825.3" localSheetId="0">#REF!</definedName>
    <definedName name="FY0825.3">#REF!</definedName>
    <definedName name="FY0825.6" localSheetId="0">#REF!</definedName>
    <definedName name="FY0825.6">#REF!</definedName>
    <definedName name="FY0826.0" localSheetId="0">#REF!</definedName>
    <definedName name="FY0826.0">#REF!</definedName>
    <definedName name="FY0831.0" localSheetId="0">#REF!</definedName>
    <definedName name="FY0831.0">#REF!</definedName>
    <definedName name="FY0832.0" localSheetId="0">#REF!</definedName>
    <definedName name="FY0832.0">#REF!</definedName>
    <definedName name="FY08Ling" localSheetId="0">#REF!</definedName>
    <definedName name="FY08Ling">#REF!</definedName>
    <definedName name="FY08Mult" localSheetId="0">#REF!</definedName>
    <definedName name="FY08Mult">#REF!</definedName>
    <definedName name="FY08PEPI" localSheetId="0">#REF!</definedName>
    <definedName name="FY08PEPI">#REF!</definedName>
    <definedName name="FY08Tot" localSheetId="0">#REF!</definedName>
    <definedName name="FY08Tot">#REF!</definedName>
    <definedName name="FY08Train" localSheetId="0">#REF!</definedName>
    <definedName name="FY08Train">#REF!</definedName>
    <definedName name="FY0911.1" localSheetId="0">#REF!</definedName>
    <definedName name="FY0911.1">#REF!</definedName>
    <definedName name="FY0911.5" localSheetId="0">#REF!</definedName>
    <definedName name="FY0911.5">#REF!</definedName>
    <definedName name="FY0912.1" localSheetId="0">#REF!</definedName>
    <definedName name="FY0912.1">#REF!</definedName>
    <definedName name="FY0921.0" localSheetId="0">#REF!</definedName>
    <definedName name="FY0921.0">#REF!</definedName>
    <definedName name="FY0922.0" localSheetId="0">#REF!</definedName>
    <definedName name="FY0922.0">#REF!</definedName>
    <definedName name="FY0923.1" localSheetId="0">#REF!</definedName>
    <definedName name="FY0923.1">#REF!</definedName>
    <definedName name="FY0923.2" localSheetId="0">#REF!</definedName>
    <definedName name="FY0923.2">#REF!</definedName>
    <definedName name="FY0923.3" localSheetId="0">#REF!</definedName>
    <definedName name="FY0923.3">#REF!</definedName>
    <definedName name="FY0924.0" localSheetId="0">#REF!</definedName>
    <definedName name="FY0924.0">#REF!</definedName>
    <definedName name="FY0925.2" localSheetId="0">#REF!</definedName>
    <definedName name="FY0925.2">#REF!</definedName>
    <definedName name="FY0925.3" localSheetId="0">#REF!</definedName>
    <definedName name="FY0925.3">#REF!</definedName>
    <definedName name="FY0925.6" localSheetId="0">#REF!</definedName>
    <definedName name="FY0925.6">#REF!</definedName>
    <definedName name="FY0926.0" localSheetId="0">#REF!</definedName>
    <definedName name="FY0926.0">#REF!</definedName>
    <definedName name="FY0931.0" localSheetId="0">#REF!</definedName>
    <definedName name="FY0931.0">#REF!</definedName>
    <definedName name="FY0932.0" localSheetId="0">#REF!</definedName>
    <definedName name="FY0932.0">#REF!</definedName>
    <definedName name="FY09Ling" localSheetId="0">#REF!</definedName>
    <definedName name="FY09Ling">#REF!</definedName>
    <definedName name="FY09Mult" localSheetId="0">#REF!</definedName>
    <definedName name="FY09Mult">#REF!</definedName>
    <definedName name="FY09PEPI" localSheetId="0">#REF!</definedName>
    <definedName name="FY09PEPI">#REF!</definedName>
    <definedName name="FY09Tot" localSheetId="0">#REF!</definedName>
    <definedName name="FY09Tot">#REF!</definedName>
    <definedName name="FY09Train" localSheetId="0">#REF!</definedName>
    <definedName name="FY09Train">#REF!</definedName>
    <definedName name="INTEL" localSheetId="0">#REF!</definedName>
    <definedName name="INTEL">#REF!</definedName>
    <definedName name="JMD" localSheetId="0">#REF!</definedName>
    <definedName name="JMD">#REF!</definedName>
    <definedName name="PART" localSheetId="0">#REF!</definedName>
    <definedName name="PART">#REF!</definedName>
    <definedName name="_xlnm.Print_Area" localSheetId="0">'B. Summ of Req.'!$A$1:$D$26</definedName>
    <definedName name="_xlnm.Print_Area" localSheetId="1">'B. Summ of Req. by DU'!$A$1:$M$20</definedName>
    <definedName name="_xlnm.Print_Area" localSheetId="2">'D. Strategic Goals &amp; Objectives'!$A$1:$N$14</definedName>
    <definedName name="_xlnm.Print_Area" localSheetId="3">'F. 2013 Crosswalk'!$A$1:$U$19</definedName>
    <definedName name="_xlnm.Print_Area" localSheetId="4">'G. 2014 Crosswalk'!$A$1:$O$21</definedName>
    <definedName name="_xlnm.Print_Area" localSheetId="5">'K. Summary by OC'!$A$1:$I$18</definedName>
    <definedName name="_xlnm.Print_Area">#REF!</definedName>
    <definedName name="_xlnm.Print_Titles" localSheetId="2">'D. Strategic Goals &amp; Objectives'!$1:$8</definedName>
    <definedName name="REIMPRO" localSheetId="0">#REF!</definedName>
    <definedName name="REIMPRO">#REF!</definedName>
    <definedName name="REIMSOR" localSheetId="0">#REF!</definedName>
    <definedName name="REIMSOR">#REF!</definedName>
    <definedName name="Test" localSheetId="0">#REF!</definedName>
    <definedName name="Test">#REF!</definedName>
  </definedNames>
  <calcPr calcId="145621"/>
</workbook>
</file>

<file path=xl/calcChain.xml><?xml version="1.0" encoding="utf-8"?>
<calcChain xmlns="http://schemas.openxmlformats.org/spreadsheetml/2006/main">
  <c r="I16" i="14" l="1"/>
  <c r="A3" i="14" l="1"/>
  <c r="A2" i="14"/>
  <c r="A3" i="11"/>
  <c r="A2" i="11"/>
  <c r="A3" i="10"/>
  <c r="A2" i="10"/>
  <c r="A3" i="8"/>
  <c r="A2" i="8"/>
  <c r="A3" i="4"/>
  <c r="A2" i="4"/>
  <c r="I9" i="14"/>
  <c r="I11" i="14"/>
  <c r="E11" i="14"/>
  <c r="E10" i="14"/>
  <c r="C10" i="14"/>
  <c r="O12" i="11"/>
  <c r="B9" i="23"/>
  <c r="C9" i="23"/>
  <c r="D9" i="23"/>
  <c r="B12" i="23"/>
  <c r="C12" i="23"/>
  <c r="D12" i="23"/>
  <c r="B15" i="23"/>
  <c r="C15" i="23"/>
  <c r="C16" i="23" s="1"/>
  <c r="C23" i="23" s="1"/>
  <c r="C24" i="23" s="1"/>
  <c r="D15" i="23"/>
  <c r="B16" i="23"/>
  <c r="D16" i="23"/>
  <c r="B21" i="23"/>
  <c r="C21" i="23"/>
  <c r="D21" i="23"/>
  <c r="B23" i="23"/>
  <c r="B24" i="23" s="1"/>
  <c r="D23" i="23"/>
  <c r="D24" i="23" s="1"/>
  <c r="I14" i="14" l="1"/>
  <c r="C16" i="14" l="1"/>
  <c r="E12" i="8" l="1"/>
  <c r="G12" i="8"/>
  <c r="I12" i="8"/>
  <c r="J12" i="8"/>
  <c r="K12" i="8"/>
  <c r="L12" i="8"/>
  <c r="M12" i="8"/>
  <c r="C12" i="8"/>
  <c r="U9" i="10" l="1"/>
  <c r="G10" i="10"/>
  <c r="F10" i="10"/>
  <c r="F12" i="10" s="1"/>
  <c r="F17" i="10" s="1"/>
  <c r="E10" i="10"/>
  <c r="C11" i="8"/>
  <c r="U10" i="10" l="1"/>
  <c r="G10" i="11"/>
  <c r="F10" i="11"/>
  <c r="F14" i="11" s="1"/>
  <c r="F19" i="11" s="1"/>
  <c r="E10" i="11"/>
  <c r="O11" i="11" l="1"/>
  <c r="O9" i="11"/>
  <c r="M10" i="10" l="1"/>
  <c r="L10" i="10"/>
  <c r="L12" i="10" s="1"/>
  <c r="L17" i="10" s="1"/>
  <c r="K10" i="10"/>
  <c r="T16" i="10" l="1"/>
  <c r="T15" i="10"/>
  <c r="T11" i="10"/>
  <c r="J10" i="10"/>
  <c r="I10" i="10"/>
  <c r="I12" i="10" s="1"/>
  <c r="I17" i="10" s="1"/>
  <c r="H10" i="10"/>
  <c r="N18" i="11" l="1"/>
  <c r="N17" i="11"/>
  <c r="N13" i="11"/>
  <c r="T9" i="10" l="1"/>
  <c r="K9" i="4" l="1"/>
  <c r="B10" i="4"/>
  <c r="S9" i="10" l="1"/>
  <c r="M11" i="4" l="1"/>
  <c r="I12" i="14" l="1"/>
  <c r="I13" i="14"/>
  <c r="I15" i="14"/>
  <c r="B16" i="14" l="1"/>
  <c r="F16" i="14" l="1"/>
  <c r="G10" i="14"/>
  <c r="G16" i="14" s="1"/>
  <c r="D16" i="14"/>
  <c r="E16" i="14"/>
  <c r="H16" i="14"/>
  <c r="I10" i="14" l="1"/>
  <c r="L10" i="11" l="1"/>
  <c r="K10" i="11"/>
  <c r="J10" i="11"/>
  <c r="I10" i="11"/>
  <c r="I14" i="11" s="1"/>
  <c r="I19" i="11" s="1"/>
  <c r="H10" i="11"/>
  <c r="D10" i="11"/>
  <c r="C10" i="11"/>
  <c r="C14" i="11" s="1"/>
  <c r="C19" i="11" s="1"/>
  <c r="B10" i="11"/>
  <c r="N9" i="11"/>
  <c r="M9" i="11"/>
  <c r="P10" i="10"/>
  <c r="O10" i="10"/>
  <c r="O12" i="10" s="1"/>
  <c r="N10" i="10"/>
  <c r="R10" i="10"/>
  <c r="Q10" i="10"/>
  <c r="D10" i="10"/>
  <c r="C10" i="10"/>
  <c r="C12" i="10" s="1"/>
  <c r="C17" i="10" s="1"/>
  <c r="B10" i="10"/>
  <c r="D12" i="11" l="1"/>
  <c r="O10" i="11"/>
  <c r="O17" i="10"/>
  <c r="N10" i="11"/>
  <c r="N14" i="11" s="1"/>
  <c r="N19" i="11" s="1"/>
  <c r="M10" i="11"/>
  <c r="K19" i="11"/>
  <c r="T10" i="10"/>
  <c r="S10" i="10"/>
  <c r="T17" i="10" l="1"/>
  <c r="T12" i="10"/>
  <c r="L11" i="8"/>
  <c r="K11" i="8"/>
  <c r="J11" i="8"/>
  <c r="I11" i="8"/>
  <c r="H11" i="8"/>
  <c r="H12" i="8" s="1"/>
  <c r="G11" i="8"/>
  <c r="F11" i="8"/>
  <c r="F12" i="8" s="1"/>
  <c r="E11" i="8"/>
  <c r="D11" i="8"/>
  <c r="D12" i="8" s="1"/>
  <c r="M10" i="8"/>
  <c r="N10" i="8"/>
  <c r="M11" i="8" l="1"/>
  <c r="N11" i="8"/>
  <c r="N12" i="8" s="1"/>
  <c r="L18" i="4"/>
  <c r="L17" i="4"/>
  <c r="L13" i="4"/>
  <c r="J10" i="4"/>
  <c r="J12" i="4" s="1"/>
  <c r="I10" i="4"/>
  <c r="I14" i="4" s="1"/>
  <c r="I19" i="4" s="1"/>
  <c r="H10" i="4"/>
  <c r="G10" i="4"/>
  <c r="G12" i="4" s="1"/>
  <c r="F10" i="4"/>
  <c r="F14" i="4" s="1"/>
  <c r="E10" i="4"/>
  <c r="D10" i="4"/>
  <c r="D12" i="4" s="1"/>
  <c r="C10" i="4"/>
  <c r="C14" i="4" s="1"/>
  <c r="C19" i="4" s="1"/>
  <c r="M9" i="4"/>
  <c r="L9" i="4"/>
  <c r="M12" i="4" l="1"/>
  <c r="K10" i="4"/>
  <c r="L10" i="4"/>
  <c r="M10" i="4"/>
  <c r="F19" i="4"/>
  <c r="L19" i="4" s="1"/>
  <c r="L14" i="4"/>
</calcChain>
</file>

<file path=xl/sharedStrings.xml><?xml version="1.0" encoding="utf-8"?>
<sst xmlns="http://schemas.openxmlformats.org/spreadsheetml/2006/main" count="340" uniqueCount="116">
  <si>
    <t>Summary of Requirements</t>
  </si>
  <si>
    <t>(Dollars in Thousands)</t>
  </si>
  <si>
    <t>Direct Pos.</t>
  </si>
  <si>
    <t>Amount</t>
  </si>
  <si>
    <t>Program Changes</t>
  </si>
  <si>
    <t>Subtotal, Increases</t>
  </si>
  <si>
    <t>Subtotal, Offsets</t>
  </si>
  <si>
    <t>Total Program Changes</t>
  </si>
  <si>
    <t>end of line</t>
  </si>
  <si>
    <t>end of sheet</t>
  </si>
  <si>
    <t>Formula = Prior Year Budget + Rescission</t>
  </si>
  <si>
    <t>Formula =Current Year Budget + Rescission</t>
  </si>
  <si>
    <t>Formula = Transfers + Pay &amp; Benefits + Domestic Rent &amp; Facilities + Other Adjustments + Foreign Expenses + Prison &amp; Detention + Non-Recurral Non-Personnel.</t>
  </si>
  <si>
    <t>Formula = Subtotal Increases + Subtotal Offsets</t>
  </si>
  <si>
    <t>Formula = Current Services + Program Changes</t>
  </si>
  <si>
    <t>General Instructions</t>
  </si>
  <si>
    <t>Reimbursable FTE</t>
  </si>
  <si>
    <t>Other FTE:</t>
  </si>
  <si>
    <t>LEAP</t>
  </si>
  <si>
    <t>Overtime</t>
  </si>
  <si>
    <t>Direct FTE</t>
  </si>
  <si>
    <r>
      <t xml:space="preserve">List all DU assigned to your organization.  </t>
    </r>
    <r>
      <rPr>
        <b/>
        <sz val="11"/>
        <color theme="1"/>
        <rFont val="Arial"/>
        <family val="2"/>
      </rPr>
      <t>DU should be consistent with exhibits C, F, G and J.</t>
    </r>
  </si>
  <si>
    <t>Check List</t>
  </si>
  <si>
    <t>Resources by Department of Justice Strategic Goal/Objective</t>
  </si>
  <si>
    <t>Strategic Goal and Strategic Objective</t>
  </si>
  <si>
    <t>Direct Amount</t>
  </si>
  <si>
    <t>Direct/
Reimb FTE</t>
  </si>
  <si>
    <t>Goal 2</t>
  </si>
  <si>
    <t>Subtotal, Goal 2</t>
  </si>
  <si>
    <t>TOTAL</t>
  </si>
  <si>
    <t>Use FTE % to spread overhead by DOJ Strategic Goal/objective.  If FTE % is not used, describe overhead allocation method.</t>
  </si>
  <si>
    <t>Reprogramming/Transfers</t>
  </si>
  <si>
    <t xml:space="preserve">Carryover </t>
  </si>
  <si>
    <r>
      <rPr>
        <sz val="11"/>
        <color theme="1"/>
        <rFont val="Arial"/>
        <family val="2"/>
      </rPr>
      <t>Reprogramming/Transfers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should reflect </t>
    </r>
    <r>
      <rPr>
        <b/>
        <sz val="11"/>
        <color theme="1"/>
        <rFont val="Arial"/>
        <family val="2"/>
      </rPr>
      <t xml:space="preserve">approved reprogramming </t>
    </r>
    <r>
      <rPr>
        <sz val="11"/>
        <color theme="1"/>
        <rFont val="Arial"/>
        <family val="2"/>
      </rPr>
      <t xml:space="preserve">and </t>
    </r>
    <r>
      <rPr>
        <b/>
        <sz val="11"/>
        <color theme="1"/>
        <rFont val="Arial"/>
        <family val="2"/>
      </rPr>
      <t xml:space="preserve">all SF-1151 Transfers </t>
    </r>
    <r>
      <rPr>
        <sz val="11"/>
        <color theme="1"/>
        <rFont val="Arial"/>
        <family val="2"/>
      </rPr>
      <t>(DHS, HIDTA, Treasury, etc.</t>
    </r>
  </si>
  <si>
    <t>Direct Amounts only from the latest approved SF-132 for the following items:</t>
  </si>
  <si>
    <t>Line 1000 for Unobligated Balances Carried Forward</t>
  </si>
  <si>
    <t>Please provide explanatory narrative, in footnote format, for any Rescissions, Reprogrammings, Transfers, Recoveries and Unobligated Balances.</t>
  </si>
  <si>
    <t>Crosswalk of 2013 Availability</t>
  </si>
  <si>
    <t>Increase/Decrease</t>
  </si>
  <si>
    <t>Summary of Requirements by Object Class</t>
  </si>
  <si>
    <t>Object Class</t>
  </si>
  <si>
    <t>Other Object  Classes</t>
  </si>
  <si>
    <t>41.0 Grants, Subsidies, and Contributions</t>
  </si>
  <si>
    <t>Total Obligations</t>
  </si>
  <si>
    <t>Add - Unobligated End-of-Year, Available</t>
  </si>
  <si>
    <t>Total Direct Requirements</t>
  </si>
  <si>
    <t>Base Adjustments</t>
  </si>
  <si>
    <t>Total Base Adjustments</t>
  </si>
  <si>
    <t>Actual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</si>
  <si>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</si>
  <si>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</si>
  <si>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</si>
  <si>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</si>
  <si>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</si>
  <si>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</si>
  <si>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t>Direct Positions, FTE and Amount in this exhibit should agree with the corresponding information in exhibit B - Part I</t>
  </si>
  <si>
    <r>
      <t>Note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Excludes Balance Rescission and/or Supplemental Appropriations.</t>
    </r>
  </si>
  <si>
    <t>Recoveries/Refunds</t>
  </si>
  <si>
    <t>Subtract - Unobligated Balance, Start-of-Year</t>
  </si>
  <si>
    <t>Do NOT change font, font size and other display settings.</t>
  </si>
  <si>
    <r>
      <t xml:space="preserve">Insert/delete rows as needed. </t>
    </r>
    <r>
      <rPr>
        <b/>
        <sz val="11"/>
        <color theme="0"/>
        <rFont val="Arial"/>
        <family val="2"/>
      </rPr>
      <t xml:space="preserve"> Make sure total formula includes applicable rows in calculation.</t>
    </r>
  </si>
  <si>
    <r>
      <t xml:space="preserve">Display  </t>
    </r>
    <r>
      <rPr>
        <b/>
        <sz val="11"/>
        <rFont val="Arial"/>
        <family val="2"/>
      </rPr>
      <t>Prior Year</t>
    </r>
    <r>
      <rPr>
        <sz val="11"/>
        <rFont val="Arial"/>
        <family val="2"/>
      </rPr>
      <t xml:space="preserve"> Budget, direct only</t>
    </r>
  </si>
  <si>
    <r>
      <t xml:space="preserve">Display </t>
    </r>
    <r>
      <rPr>
        <b/>
        <sz val="11"/>
        <rFont val="Arial"/>
        <family val="2"/>
      </rPr>
      <t>Current Year</t>
    </r>
    <r>
      <rPr>
        <sz val="11"/>
        <rFont val="Arial"/>
        <family val="2"/>
      </rPr>
      <t xml:space="preserve"> Budget, direct only</t>
    </r>
  </si>
  <si>
    <r>
      <t xml:space="preserve">This is a snapshot of Total Budget Request.  </t>
    </r>
    <r>
      <rPr>
        <b/>
        <sz val="11"/>
        <rFont val="Arial"/>
        <family val="2"/>
      </rPr>
      <t>All exhibits should tie to related numbers in exhibit B.</t>
    </r>
  </si>
  <si>
    <t xml:space="preserve">This is a snapshot of Total Budget Request by DU. </t>
  </si>
  <si>
    <r>
      <rPr>
        <sz val="11"/>
        <color theme="1"/>
        <rFont val="Arial"/>
        <family val="2"/>
      </rPr>
      <t>Reprogramming/Transfers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should reflect </t>
    </r>
    <r>
      <rPr>
        <b/>
        <sz val="11"/>
        <color theme="1"/>
        <rFont val="Arial"/>
        <family val="2"/>
      </rPr>
      <t xml:space="preserve">approved reprogramming </t>
    </r>
    <r>
      <rPr>
        <sz val="11"/>
        <color theme="1"/>
        <rFont val="Arial"/>
        <family val="2"/>
      </rPr>
      <t xml:space="preserve">and </t>
    </r>
    <r>
      <rPr>
        <b/>
        <sz val="11"/>
        <color theme="1"/>
        <rFont val="Arial"/>
        <family val="2"/>
      </rPr>
      <t xml:space="preserve">all SF-1151 Transfers </t>
    </r>
    <r>
      <rPr>
        <sz val="11"/>
        <color theme="1"/>
        <rFont val="Arial"/>
        <family val="2"/>
      </rPr>
      <t>(DHS, HIDTA, Treasury, etc.)</t>
    </r>
  </si>
  <si>
    <t>Total of all Strategic Goal/Objective must agree with exhibit B.</t>
  </si>
  <si>
    <t>Include all appropriations and spread out by Strategic Objective.</t>
  </si>
  <si>
    <t>Est. FTE</t>
  </si>
  <si>
    <t>Total Direct with Rescission</t>
  </si>
  <si>
    <t>Add - Unobligated End-of-Year, Expiring</t>
  </si>
  <si>
    <t>Insert/delete rows as needed.  Make sure total formula includes applicable rows in calculation.</t>
  </si>
  <si>
    <t>Remove all items that are not applicable.  If exhibit B exceeds 50 rows, insert Page Break between sections.  Do NOT break in the middle.</t>
  </si>
  <si>
    <t>Numbers of last rows in list, before subtotals, need to be underlined.</t>
  </si>
  <si>
    <t>Formula = Current Year + Technical Adjustments + Base Adjustments</t>
  </si>
  <si>
    <t>Do PRIOR YEAR Direct Positions, Estimated FTE and Amount agree with exhibit B - Part I?</t>
  </si>
  <si>
    <t>Do CURRENT YEAR Direct Positions, Estimated FTE and Amount agree with exhibit B - Part I?</t>
  </si>
  <si>
    <t>Do BUDGET YEAR ATB and Technical Adjustments Direct Positions, Estimated FTE and Amount agree with exhibit B - Part I?</t>
  </si>
  <si>
    <t>Do BUDGET YEAR Current Services Direct Positions, Estimated FTE and Amount agree with exhibit B - Part I?</t>
  </si>
  <si>
    <t>Do BUDGET YEAR Program Increases Direct Positions, Estimated FTE and Amount agree with exhibit B - Part I?</t>
  </si>
  <si>
    <t>Do BUDGET YEAR Program Offsets Direct Positions, Estimated FTE and Amount agree with exhibit B - Part I?</t>
  </si>
  <si>
    <t>Do BUDGET YEAR Total Request Direct Positions, Estimated FTE and Amount agree with exhibit B - Part I?</t>
  </si>
  <si>
    <t>Subtract - Transfers/Reprogramming</t>
  </si>
  <si>
    <t>Subtract - Recoveries/Refunds</t>
  </si>
  <si>
    <t>Direct Amounts only from the latest approved SF-133 for the following items:</t>
  </si>
  <si>
    <t>Total Availability should equal line 1910 of SF-133 (Budgetary Resources) less any reimbursements.</t>
  </si>
  <si>
    <t>2013 Enacted</t>
  </si>
  <si>
    <t>FY 2015 Request</t>
  </si>
  <si>
    <t>2015 Current Services</t>
  </si>
  <si>
    <t>2015 Total Request</t>
  </si>
  <si>
    <t>2013 Enacted with Rescissions and Sequester</t>
  </si>
  <si>
    <t>2015 Technical and Base Adjustments</t>
  </si>
  <si>
    <t>2015 Increases</t>
  </si>
  <si>
    <t>2015 Offsets</t>
  </si>
  <si>
    <t>2015 Request</t>
  </si>
  <si>
    <t>Sequester</t>
  </si>
  <si>
    <t>2013 Actual</t>
  </si>
  <si>
    <t>Crosswalk of 2014 Availability</t>
  </si>
  <si>
    <t>2014 Availability</t>
  </si>
  <si>
    <t>Formula = Total Request - Prior Year</t>
  </si>
  <si>
    <r>
      <t xml:space="preserve">2013 Appropriation Enacted w/o Balance Rescission </t>
    </r>
    <r>
      <rPr>
        <b/>
        <vertAlign val="superscript"/>
        <sz val="11"/>
        <color theme="1"/>
        <rFont val="Arial"/>
        <family val="2"/>
      </rPr>
      <t>1</t>
    </r>
  </si>
  <si>
    <t>Protect the federal fisc and defend the interests of the United States</t>
  </si>
  <si>
    <t>Supplementals</t>
  </si>
  <si>
    <t>Direct Positions</t>
  </si>
  <si>
    <t>FTE</t>
  </si>
  <si>
    <t>FY 2014 Continuing Resolution</t>
  </si>
  <si>
    <t>Radiation Exposure Compensation</t>
  </si>
  <si>
    <t>Payments to the Radiation Compensation Trust Fund</t>
  </si>
  <si>
    <t>RECA Program</t>
  </si>
  <si>
    <r>
      <t xml:space="preserve">Carryover:  </t>
    </r>
    <r>
      <rPr>
        <sz val="11"/>
        <color theme="1"/>
        <rFont val="Arial"/>
        <family val="2"/>
      </rPr>
      <t>The carryover and recovery amounts are used for payments awarded in FY 2014.</t>
    </r>
  </si>
  <si>
    <r>
      <t xml:space="preserve">Carryover:  </t>
    </r>
    <r>
      <rPr>
        <sz val="11"/>
        <color theme="1"/>
        <rFont val="Arial"/>
        <family val="2"/>
      </rPr>
      <t>The carryover and recovery amounts are used for payments awarded in FY 2013.</t>
    </r>
  </si>
  <si>
    <t>2014 - 2015 Total Change</t>
  </si>
  <si>
    <t>Total 2014 Enacted</t>
  </si>
  <si>
    <t>2014 Enacted</t>
  </si>
  <si>
    <t xml:space="preserve">Total 2013 Enacted </t>
  </si>
  <si>
    <t>Prevent Crime, Protect the Rights of the American People, and Enforce Federal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</si>
</sst>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0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</borders>
  <cellStyleXfs count="20">
    <xf numFmtId="0" fontId="0" fillId="0" borderId="0"/>
    <xf numFmtId="43" fontId="12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</cellStyleXfs>
  <cellXfs count="185">
    <xf numFmtId="0" fontId="0" fillId="0" borderId="0" xfId="0"/>
    <xf numFmtId="3" fontId="16" fillId="0" borderId="6" xfId="0" applyNumberFormat="1" applyFont="1" applyBorder="1" applyAlignment="1">
      <alignment horizontal="center" vertical="top" wrapText="1"/>
    </xf>
    <xf numFmtId="3" fontId="16" fillId="0" borderId="7" xfId="0" applyNumberFormat="1" applyFont="1" applyBorder="1" applyAlignment="1">
      <alignment horizontal="center" vertical="top" wrapText="1"/>
    </xf>
    <xf numFmtId="164" fontId="16" fillId="0" borderId="8" xfId="1" applyNumberFormat="1" applyFont="1" applyBorder="1" applyAlignment="1">
      <alignment horizontal="center" vertical="top" wrapText="1"/>
    </xf>
    <xf numFmtId="0" fontId="17" fillId="0" borderId="0" xfId="0" applyFont="1"/>
    <xf numFmtId="0" fontId="16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1" fillId="0" borderId="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right"/>
    </xf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 applyAlignment="1">
      <alignment horizontal="left" indent="3"/>
    </xf>
    <xf numFmtId="0" fontId="11" fillId="0" borderId="17" xfId="0" applyFont="1" applyBorder="1" applyAlignment="1">
      <alignment horizontal="left" indent="5"/>
    </xf>
    <xf numFmtId="0" fontId="11" fillId="0" borderId="20" xfId="0" applyFont="1" applyBorder="1" applyAlignment="1">
      <alignment horizontal="left" indent="5"/>
    </xf>
    <xf numFmtId="0" fontId="10" fillId="0" borderId="1" xfId="0" applyFont="1" applyBorder="1" applyAlignment="1">
      <alignment horizontal="center" vertical="top" wrapText="1"/>
    </xf>
    <xf numFmtId="0" fontId="16" fillId="0" borderId="0" xfId="0" applyFont="1" applyAlignment="1"/>
    <xf numFmtId="0" fontId="10" fillId="0" borderId="0" xfId="0" applyFont="1"/>
    <xf numFmtId="0" fontId="10" fillId="0" borderId="11" xfId="0" applyFont="1" applyBorder="1" applyAlignment="1">
      <alignment horizontal="center" vertical="top" wrapText="1"/>
    </xf>
    <xf numFmtId="3" fontId="11" fillId="0" borderId="18" xfId="0" applyNumberFormat="1" applyFont="1" applyBorder="1"/>
    <xf numFmtId="3" fontId="10" fillId="0" borderId="18" xfId="0" applyNumberFormat="1" applyFont="1" applyBorder="1"/>
    <xf numFmtId="3" fontId="10" fillId="0" borderId="19" xfId="0" applyNumberFormat="1" applyFont="1" applyBorder="1"/>
    <xf numFmtId="3" fontId="16" fillId="0" borderId="31" xfId="0" applyNumberFormat="1" applyFont="1" applyBorder="1"/>
    <xf numFmtId="3" fontId="16" fillId="0" borderId="32" xfId="0" applyNumberFormat="1" applyFont="1" applyBorder="1"/>
    <xf numFmtId="0" fontId="16" fillId="0" borderId="34" xfId="0" applyFont="1" applyBorder="1" applyAlignment="1">
      <alignment vertical="top"/>
    </xf>
    <xf numFmtId="0" fontId="11" fillId="0" borderId="35" xfId="0" applyFont="1" applyBorder="1" applyAlignment="1">
      <alignment vertical="top"/>
    </xf>
    <xf numFmtId="0" fontId="11" fillId="0" borderId="36" xfId="0" applyFont="1" applyBorder="1"/>
    <xf numFmtId="0" fontId="11" fillId="0" borderId="37" xfId="0" applyFont="1" applyBorder="1"/>
    <xf numFmtId="0" fontId="16" fillId="0" borderId="26" xfId="0" applyFont="1" applyBorder="1" applyAlignment="1">
      <alignment horizontal="center"/>
    </xf>
    <xf numFmtId="3" fontId="16" fillId="0" borderId="7" xfId="0" applyNumberFormat="1" applyFont="1" applyBorder="1"/>
    <xf numFmtId="0" fontId="13" fillId="0" borderId="0" xfId="0" applyFont="1" applyBorder="1" applyAlignment="1"/>
    <xf numFmtId="0" fontId="16" fillId="0" borderId="24" xfId="0" applyFont="1" applyBorder="1" applyAlignment="1">
      <alignment vertical="top" wrapText="1"/>
    </xf>
    <xf numFmtId="0" fontId="16" fillId="0" borderId="30" xfId="0" applyFont="1" applyBorder="1" applyAlignment="1">
      <alignment horizontal="right" vertical="top"/>
    </xf>
    <xf numFmtId="0" fontId="19" fillId="0" borderId="0" xfId="0" applyFont="1"/>
    <xf numFmtId="0" fontId="13" fillId="0" borderId="0" xfId="0" applyFont="1"/>
    <xf numFmtId="0" fontId="20" fillId="0" borderId="0" xfId="0" applyFont="1"/>
    <xf numFmtId="0" fontId="13" fillId="0" borderId="28" xfId="0" applyFont="1" applyBorder="1" applyAlignment="1"/>
    <xf numFmtId="0" fontId="17" fillId="0" borderId="0" xfId="0" applyFont="1" applyAlignment="1"/>
    <xf numFmtId="0" fontId="10" fillId="0" borderId="0" xfId="0" applyFont="1" applyAlignment="1">
      <alignment horizontal="left" indent="2"/>
    </xf>
    <xf numFmtId="0" fontId="9" fillId="0" borderId="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indent="2"/>
    </xf>
    <xf numFmtId="0" fontId="16" fillId="0" borderId="17" xfId="0" applyFont="1" applyBorder="1"/>
    <xf numFmtId="0" fontId="16" fillId="0" borderId="17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6" fillId="0" borderId="49" xfId="0" applyFont="1" applyBorder="1"/>
    <xf numFmtId="3" fontId="16" fillId="0" borderId="17" xfId="0" applyNumberFormat="1" applyFont="1" applyBorder="1"/>
    <xf numFmtId="3" fontId="16" fillId="0" borderId="18" xfId="0" applyNumberFormat="1" applyFont="1" applyBorder="1"/>
    <xf numFmtId="0" fontId="16" fillId="0" borderId="50" xfId="0" applyFont="1" applyBorder="1" applyAlignment="1">
      <alignment horizontal="left" indent="1"/>
    </xf>
    <xf numFmtId="3" fontId="16" fillId="0" borderId="19" xfId="0" applyNumberFormat="1" applyFont="1" applyBorder="1"/>
    <xf numFmtId="0" fontId="16" fillId="0" borderId="50" xfId="0" applyFont="1" applyBorder="1"/>
    <xf numFmtId="0" fontId="16" fillId="0" borderId="50" xfId="0" applyFont="1" applyBorder="1" applyAlignment="1">
      <alignment horizontal="left" indent="3"/>
    </xf>
    <xf numFmtId="0" fontId="16" fillId="0" borderId="48" xfId="0" applyFont="1" applyBorder="1" applyAlignment="1">
      <alignment horizontal="left"/>
    </xf>
    <xf numFmtId="0" fontId="16" fillId="0" borderId="50" xfId="0" applyFont="1" applyBorder="1" applyAlignment="1">
      <alignment horizontal="left"/>
    </xf>
    <xf numFmtId="0" fontId="16" fillId="0" borderId="49" xfId="0" applyFont="1" applyBorder="1" applyAlignment="1">
      <alignment horizontal="left" indent="1"/>
    </xf>
    <xf numFmtId="0" fontId="16" fillId="0" borderId="54" xfId="0" applyFont="1" applyBorder="1"/>
    <xf numFmtId="0" fontId="16" fillId="0" borderId="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indent="3"/>
    </xf>
    <xf numFmtId="0" fontId="8" fillId="0" borderId="14" xfId="0" applyFont="1" applyBorder="1" applyAlignment="1">
      <alignment horizontal="left" indent="2"/>
    </xf>
    <xf numFmtId="3" fontId="16" fillId="0" borderId="27" xfId="0" applyNumberFormat="1" applyFont="1" applyBorder="1"/>
    <xf numFmtId="3" fontId="16" fillId="0" borderId="12" xfId="0" applyNumberFormat="1" applyFont="1" applyBorder="1"/>
    <xf numFmtId="3" fontId="16" fillId="0" borderId="55" xfId="0" applyNumberFormat="1" applyFont="1" applyBorder="1"/>
    <xf numFmtId="0" fontId="8" fillId="0" borderId="1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7" fillId="0" borderId="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indent="3"/>
    </xf>
    <xf numFmtId="0" fontId="7" fillId="0" borderId="6" xfId="0" applyFont="1" applyBorder="1" applyAlignment="1">
      <alignment horizontal="left" indent="3"/>
    </xf>
    <xf numFmtId="0" fontId="7" fillId="0" borderId="17" xfId="0" applyFont="1" applyBorder="1" applyAlignment="1">
      <alignment horizontal="left" indent="2"/>
    </xf>
    <xf numFmtId="0" fontId="16" fillId="0" borderId="4" xfId="0" applyFont="1" applyBorder="1" applyAlignment="1">
      <alignment horizontal="center" vertical="center" wrapText="1"/>
    </xf>
    <xf numFmtId="0" fontId="6" fillId="0" borderId="0" xfId="0" applyFont="1"/>
    <xf numFmtId="0" fontId="24" fillId="0" borderId="56" xfId="0" applyFont="1" applyBorder="1" applyAlignment="1">
      <alignment horizontal="center"/>
    </xf>
    <xf numFmtId="0" fontId="17" fillId="0" borderId="57" xfId="0" applyFont="1" applyBorder="1"/>
    <xf numFmtId="0" fontId="21" fillId="0" borderId="58" xfId="0" applyFont="1" applyBorder="1"/>
    <xf numFmtId="0" fontId="22" fillId="0" borderId="0" xfId="0" applyFont="1" applyBorder="1" applyAlignment="1">
      <alignment horizontal="left" vertical="top"/>
    </xf>
    <xf numFmtId="0" fontId="22" fillId="0" borderId="0" xfId="0" applyFont="1"/>
    <xf numFmtId="0" fontId="23" fillId="0" borderId="0" xfId="0" applyFont="1"/>
    <xf numFmtId="0" fontId="17" fillId="0" borderId="58" xfId="0" applyFont="1" applyBorder="1"/>
    <xf numFmtId="0" fontId="5" fillId="0" borderId="0" xfId="0" applyFont="1"/>
    <xf numFmtId="0" fontId="4" fillId="0" borderId="29" xfId="0" applyFont="1" applyBorder="1" applyAlignment="1">
      <alignment horizontal="left" indent="2"/>
    </xf>
    <xf numFmtId="0" fontId="7" fillId="0" borderId="59" xfId="0" applyFont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0" fontId="4" fillId="0" borderId="17" xfId="0" applyFont="1" applyBorder="1" applyAlignment="1">
      <alignment horizontal="left" indent="2"/>
    </xf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60" xfId="0" applyNumberFormat="1" applyFont="1" applyBorder="1"/>
    <xf numFmtId="3" fontId="16" fillId="0" borderId="36" xfId="0" applyNumberFormat="1" applyFont="1" applyBorder="1"/>
    <xf numFmtId="3" fontId="16" fillId="0" borderId="47" xfId="0" applyNumberFormat="1" applyFont="1" applyBorder="1"/>
    <xf numFmtId="3" fontId="16" fillId="0" borderId="41" xfId="0" applyNumberFormat="1" applyFont="1" applyBorder="1"/>
    <xf numFmtId="3" fontId="16" fillId="0" borderId="29" xfId="0" applyNumberFormat="1" applyFont="1" applyBorder="1"/>
    <xf numFmtId="3" fontId="16" fillId="0" borderId="61" xfId="0" applyNumberFormat="1" applyFont="1" applyBorder="1"/>
    <xf numFmtId="3" fontId="11" fillId="0" borderId="15" xfId="0" applyNumberFormat="1" applyFont="1" applyBorder="1"/>
    <xf numFmtId="3" fontId="11" fillId="0" borderId="16" xfId="0" applyNumberFormat="1" applyFont="1" applyBorder="1"/>
    <xf numFmtId="3" fontId="11" fillId="0" borderId="19" xfId="0" applyNumberFormat="1" applyFont="1" applyBorder="1"/>
    <xf numFmtId="3" fontId="16" fillId="0" borderId="1" xfId="0" applyNumberFormat="1" applyFont="1" applyBorder="1"/>
    <xf numFmtId="3" fontId="16" fillId="0" borderId="11" xfId="0" applyNumberFormat="1" applyFont="1" applyBorder="1"/>
    <xf numFmtId="3" fontId="16" fillId="0" borderId="15" xfId="0" applyNumberFormat="1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31" xfId="0" applyNumberFormat="1" applyFont="1" applyBorder="1"/>
    <xf numFmtId="3" fontId="8" fillId="0" borderId="32" xfId="0" applyNumberFormat="1" applyFont="1" applyBorder="1"/>
    <xf numFmtId="3" fontId="11" fillId="0" borderId="39" xfId="0" applyNumberFormat="1" applyFont="1" applyBorder="1"/>
    <xf numFmtId="3" fontId="11" fillId="0" borderId="41" xfId="0" applyNumberFormat="1" applyFont="1" applyBorder="1"/>
    <xf numFmtId="3" fontId="11" fillId="0" borderId="21" xfId="0" applyNumberFormat="1" applyFont="1" applyBorder="1"/>
    <xf numFmtId="3" fontId="11" fillId="0" borderId="22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31" xfId="0" applyNumberFormat="1" applyFont="1" applyBorder="1"/>
    <xf numFmtId="3" fontId="11" fillId="0" borderId="32" xfId="0" applyNumberFormat="1" applyFont="1" applyBorder="1"/>
    <xf numFmtId="3" fontId="16" fillId="0" borderId="40" xfId="0" applyNumberFormat="1" applyFont="1" applyBorder="1"/>
    <xf numFmtId="0" fontId="3" fillId="0" borderId="17" xfId="0" applyFont="1" applyBorder="1" applyAlignment="1">
      <alignment horizontal="left" indent="2"/>
    </xf>
    <xf numFmtId="0" fontId="3" fillId="0" borderId="0" xfId="0" applyFont="1"/>
    <xf numFmtId="3" fontId="3" fillId="0" borderId="0" xfId="0" applyNumberFormat="1" applyFont="1"/>
    <xf numFmtId="164" fontId="3" fillId="0" borderId="0" xfId="1" applyNumberFormat="1" applyFont="1"/>
    <xf numFmtId="3" fontId="3" fillId="0" borderId="61" xfId="0" applyNumberFormat="1" applyFont="1" applyBorder="1"/>
    <xf numFmtId="3" fontId="3" fillId="0" borderId="18" xfId="0" applyNumberFormat="1" applyFont="1" applyBorder="1"/>
    <xf numFmtId="0" fontId="3" fillId="0" borderId="50" xfId="0" applyFont="1" applyBorder="1" applyAlignment="1">
      <alignment horizontal="left" indent="4"/>
    </xf>
    <xf numFmtId="3" fontId="3" fillId="0" borderId="35" xfId="0" applyNumberFormat="1" applyFont="1" applyBorder="1"/>
    <xf numFmtId="3" fontId="3" fillId="0" borderId="51" xfId="0" applyNumberFormat="1" applyFont="1" applyBorder="1"/>
    <xf numFmtId="0" fontId="3" fillId="0" borderId="23" xfId="0" applyFont="1" applyBorder="1" applyAlignment="1">
      <alignment horizontal="left"/>
    </xf>
    <xf numFmtId="3" fontId="3" fillId="0" borderId="52" xfId="0" applyNumberFormat="1" applyFont="1" applyBorder="1"/>
    <xf numFmtId="3" fontId="3" fillId="0" borderId="45" xfId="0" applyNumberFormat="1" applyFont="1" applyBorder="1"/>
    <xf numFmtId="3" fontId="3" fillId="0" borderId="53" xfId="0" applyNumberFormat="1" applyFont="1" applyBorder="1"/>
    <xf numFmtId="0" fontId="28" fillId="0" borderId="0" xfId="0" applyFont="1" applyAlignment="1">
      <alignment vertical="center"/>
    </xf>
    <xf numFmtId="0" fontId="2" fillId="0" borderId="0" xfId="0" applyFont="1"/>
    <xf numFmtId="3" fontId="16" fillId="0" borderId="63" xfId="0" applyNumberFormat="1" applyFont="1" applyBorder="1"/>
    <xf numFmtId="3" fontId="16" fillId="0" borderId="14" xfId="0" applyNumberFormat="1" applyFont="1" applyBorder="1"/>
    <xf numFmtId="0" fontId="11" fillId="0" borderId="0" xfId="0" applyFont="1" applyAlignment="1">
      <alignment wrapText="1"/>
    </xf>
    <xf numFmtId="3" fontId="11" fillId="0" borderId="0" xfId="0" applyNumberFormat="1" applyFont="1" applyBorder="1"/>
    <xf numFmtId="0" fontId="18" fillId="0" borderId="0" xfId="0" applyFont="1" applyBorder="1" applyAlignment="1">
      <alignment horizontal="left" indent="3"/>
    </xf>
    <xf numFmtId="3" fontId="16" fillId="0" borderId="2" xfId="0" applyNumberFormat="1" applyFont="1" applyBorder="1"/>
    <xf numFmtId="0" fontId="3" fillId="0" borderId="25" xfId="0" applyFont="1" applyBorder="1" applyAlignment="1">
      <alignment vertical="top" wrapText="1"/>
    </xf>
    <xf numFmtId="0" fontId="3" fillId="0" borderId="14" xfId="0" applyFont="1" applyBorder="1" applyAlignment="1">
      <alignment horizontal="left" indent="3"/>
    </xf>
    <xf numFmtId="3" fontId="11" fillId="0" borderId="0" xfId="0" applyNumberFormat="1" applyFont="1"/>
    <xf numFmtId="37" fontId="11" fillId="0" borderId="18" xfId="0" applyNumberFormat="1" applyFont="1" applyFill="1" applyBorder="1"/>
    <xf numFmtId="37" fontId="16" fillId="0" borderId="18" xfId="0" applyNumberFormat="1" applyFont="1" applyFill="1" applyBorder="1"/>
    <xf numFmtId="37" fontId="29" fillId="0" borderId="18" xfId="0" applyNumberFormat="1" applyFont="1" applyFill="1" applyBorder="1"/>
    <xf numFmtId="37" fontId="16" fillId="0" borderId="40" xfId="0" applyNumberFormat="1" applyFont="1" applyFill="1" applyBorder="1"/>
    <xf numFmtId="37" fontId="11" fillId="0" borderId="18" xfId="0" applyNumberFormat="1" applyFont="1" applyBorder="1"/>
    <xf numFmtId="37" fontId="16" fillId="0" borderId="18" xfId="0" applyNumberFormat="1" applyFont="1" applyBorder="1"/>
    <xf numFmtId="37" fontId="16" fillId="0" borderId="40" xfId="0" applyNumberFormat="1" applyFont="1" applyBorder="1"/>
    <xf numFmtId="37" fontId="29" fillId="0" borderId="18" xfId="0" applyNumberFormat="1" applyFont="1" applyBorder="1"/>
    <xf numFmtId="37" fontId="11" fillId="0" borderId="19" xfId="0" applyNumberFormat="1" applyFont="1" applyBorder="1"/>
    <xf numFmtId="37" fontId="16" fillId="0" borderId="42" xfId="0" applyNumberFormat="1" applyFont="1" applyBorder="1"/>
    <xf numFmtId="37" fontId="29" fillId="0" borderId="19" xfId="0" applyNumberFormat="1" applyFont="1" applyBorder="1"/>
    <xf numFmtId="37" fontId="30" fillId="0" borderId="19" xfId="0" applyNumberFormat="1" applyFont="1" applyBorder="1"/>
    <xf numFmtId="3" fontId="16" fillId="0" borderId="64" xfId="0" applyNumberFormat="1" applyFont="1" applyBorder="1"/>
    <xf numFmtId="0" fontId="16" fillId="0" borderId="35" xfId="0" applyFont="1" applyBorder="1" applyAlignment="1">
      <alignment horizontal="left" indent="1"/>
    </xf>
    <xf numFmtId="3" fontId="3" fillId="0" borderId="31" xfId="0" applyNumberFormat="1" applyFont="1" applyBorder="1"/>
    <xf numFmtId="3" fontId="3" fillId="0" borderId="36" xfId="0" applyNumberFormat="1" applyFont="1" applyBorder="1"/>
    <xf numFmtId="3" fontId="16" fillId="0" borderId="43" xfId="0" applyNumberFormat="1" applyFont="1" applyBorder="1"/>
    <xf numFmtId="3" fontId="16" fillId="0" borderId="4" xfId="0" applyNumberFormat="1" applyFont="1" applyBorder="1"/>
    <xf numFmtId="3" fontId="16" fillId="0" borderId="65" xfId="0" applyNumberFormat="1" applyFont="1" applyBorder="1"/>
    <xf numFmtId="0" fontId="1" fillId="0" borderId="0" xfId="0" applyFont="1" applyFill="1" applyAlignment="1">
      <alignment horizontal="left"/>
    </xf>
    <xf numFmtId="37" fontId="11" fillId="0" borderId="19" xfId="0" applyNumberFormat="1" applyFont="1" applyFill="1" applyBorder="1"/>
    <xf numFmtId="0" fontId="3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6" fillId="0" borderId="1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</cellXfs>
  <cellStyles count="20"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urrency 2" xfId="8"/>
    <cellStyle name="Currency 2 2" xfId="9"/>
    <cellStyle name="Currency 3" xfId="10"/>
    <cellStyle name="Currency 4" xfId="11"/>
    <cellStyle name="Currency 4 2" xfId="12"/>
    <cellStyle name="Normal" xfId="0" builtinId="0"/>
    <cellStyle name="Normal 2" xfId="13"/>
    <cellStyle name="Normal 3" xfId="2"/>
    <cellStyle name="Normal 4" xfId="14"/>
    <cellStyle name="Normal 5" xfId="19"/>
    <cellStyle name="Percent 2" xfId="15"/>
    <cellStyle name="Percent 2 2" xfId="16"/>
    <cellStyle name="Percent 3" xfId="17"/>
    <cellStyle name="Percent 3 2" xfId="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view="pageBreakPreview" zoomScale="80" zoomScaleNormal="100" zoomScaleSheetLayoutView="80" workbookViewId="0">
      <selection activeCell="A21" sqref="A21"/>
    </sheetView>
  </sheetViews>
  <sheetFormatPr defaultColWidth="9.140625" defaultRowHeight="14.25" x14ac:dyDescent="0.2"/>
  <cols>
    <col min="1" max="1" width="113.5703125" style="116" customWidth="1"/>
    <col min="2" max="2" width="17.5703125" style="117" customWidth="1"/>
    <col min="3" max="3" width="11.42578125" style="117" customWidth="1"/>
    <col min="4" max="4" width="14.5703125" style="118" customWidth="1"/>
    <col min="5" max="5" width="11.5703125" style="4" bestFit="1" customWidth="1"/>
    <col min="6" max="6" width="4.85546875" style="116" customWidth="1"/>
    <col min="7" max="7" width="140.28515625" style="116" customWidth="1"/>
    <col min="8" max="16384" width="9.140625" style="116"/>
  </cols>
  <sheetData>
    <row r="1" spans="1:7" ht="17.45" x14ac:dyDescent="0.3">
      <c r="A1" s="162" t="s">
        <v>0</v>
      </c>
      <c r="B1" s="162"/>
      <c r="C1" s="162"/>
      <c r="D1" s="162"/>
      <c r="E1" s="4" t="s">
        <v>8</v>
      </c>
      <c r="G1" s="76" t="s">
        <v>15</v>
      </c>
    </row>
    <row r="2" spans="1:7" ht="15" x14ac:dyDescent="0.25">
      <c r="A2" s="163" t="s">
        <v>106</v>
      </c>
      <c r="B2" s="163"/>
      <c r="C2" s="163"/>
      <c r="D2" s="163"/>
      <c r="E2" s="4" t="s">
        <v>8</v>
      </c>
      <c r="G2" s="77" t="s">
        <v>71</v>
      </c>
    </row>
    <row r="3" spans="1:7" ht="13.9" x14ac:dyDescent="0.25">
      <c r="A3" s="164" t="s">
        <v>107</v>
      </c>
      <c r="B3" s="164"/>
      <c r="C3" s="164"/>
      <c r="D3" s="164"/>
      <c r="E3" s="4" t="s">
        <v>8</v>
      </c>
      <c r="G3" s="77" t="s">
        <v>72</v>
      </c>
    </row>
    <row r="4" spans="1:7" ht="13.9" x14ac:dyDescent="0.25">
      <c r="A4" s="165" t="s">
        <v>1</v>
      </c>
      <c r="B4" s="165"/>
      <c r="C4" s="165"/>
      <c r="D4" s="165"/>
      <c r="E4" s="4" t="s">
        <v>8</v>
      </c>
      <c r="G4" s="77" t="s">
        <v>59</v>
      </c>
    </row>
    <row r="5" spans="1:7" ht="14.45" thickBot="1" x14ac:dyDescent="0.3">
      <c r="E5" s="4" t="s">
        <v>8</v>
      </c>
      <c r="G5" s="82" t="s">
        <v>73</v>
      </c>
    </row>
    <row r="6" spans="1:7" ht="13.9" x14ac:dyDescent="0.25">
      <c r="B6" s="166" t="s">
        <v>87</v>
      </c>
      <c r="C6" s="167"/>
      <c r="D6" s="168"/>
      <c r="E6" s="4" t="s">
        <v>8</v>
      </c>
    </row>
    <row r="7" spans="1:7" ht="14.45" thickBot="1" x14ac:dyDescent="0.3">
      <c r="B7" s="1" t="s">
        <v>103</v>
      </c>
      <c r="C7" s="2" t="s">
        <v>104</v>
      </c>
      <c r="D7" s="3" t="s">
        <v>3</v>
      </c>
      <c r="E7" s="4" t="s">
        <v>8</v>
      </c>
      <c r="G7" s="79" t="s">
        <v>63</v>
      </c>
    </row>
    <row r="8" spans="1:7" ht="13.9" x14ac:dyDescent="0.25">
      <c r="A8" s="59" t="s">
        <v>86</v>
      </c>
      <c r="B8" s="157">
        <v>0</v>
      </c>
      <c r="C8" s="156">
        <v>0</v>
      </c>
      <c r="D8" s="155">
        <v>94000</v>
      </c>
      <c r="E8" s="4" t="s">
        <v>8</v>
      </c>
      <c r="G8" s="80" t="s">
        <v>61</v>
      </c>
    </row>
    <row r="9" spans="1:7" ht="13.9" x14ac:dyDescent="0.25">
      <c r="A9" s="58" t="s">
        <v>114</v>
      </c>
      <c r="B9" s="88">
        <f>SUM(B8:B8)</f>
        <v>0</v>
      </c>
      <c r="C9" s="89">
        <f>SUM(C8:C8)</f>
        <v>0</v>
      </c>
      <c r="D9" s="90">
        <f>SUM(D8:D8)</f>
        <v>94000</v>
      </c>
      <c r="E9" s="4" t="s">
        <v>8</v>
      </c>
      <c r="G9" s="81" t="s">
        <v>10</v>
      </c>
    </row>
    <row r="10" spans="1:7" ht="13.9" x14ac:dyDescent="0.25">
      <c r="A10" s="58"/>
      <c r="B10" s="88"/>
      <c r="C10" s="89"/>
      <c r="D10" s="90"/>
      <c r="G10" s="81"/>
    </row>
    <row r="11" spans="1:7" ht="13.9" x14ac:dyDescent="0.25">
      <c r="A11" s="49" t="s">
        <v>113</v>
      </c>
      <c r="B11" s="91">
        <v>0</v>
      </c>
      <c r="C11" s="26">
        <v>0</v>
      </c>
      <c r="D11" s="95">
        <v>82000</v>
      </c>
      <c r="E11" s="4" t="s">
        <v>8</v>
      </c>
      <c r="G11" s="80" t="s">
        <v>62</v>
      </c>
    </row>
    <row r="12" spans="1:7" ht="13.9" x14ac:dyDescent="0.25">
      <c r="A12" s="52" t="s">
        <v>112</v>
      </c>
      <c r="B12" s="131">
        <f>SUM(B11)</f>
        <v>0</v>
      </c>
      <c r="C12" s="101">
        <f>SUM(C11)</f>
        <v>0</v>
      </c>
      <c r="D12" s="130">
        <f>SUM(D11)</f>
        <v>82000</v>
      </c>
      <c r="E12" s="4" t="s">
        <v>8</v>
      </c>
      <c r="G12" s="81" t="s">
        <v>11</v>
      </c>
    </row>
    <row r="13" spans="1:7" ht="13.9" x14ac:dyDescent="0.25">
      <c r="A13" s="52"/>
      <c r="B13" s="50"/>
      <c r="C13" s="51"/>
      <c r="D13" s="53"/>
      <c r="E13" s="4" t="s">
        <v>8</v>
      </c>
      <c r="G13" s="80"/>
    </row>
    <row r="14" spans="1:7" ht="13.9" x14ac:dyDescent="0.25">
      <c r="A14" s="54" t="s">
        <v>46</v>
      </c>
      <c r="B14" s="50"/>
      <c r="C14" s="51"/>
      <c r="D14" s="53"/>
      <c r="E14" s="4" t="s">
        <v>8</v>
      </c>
      <c r="G14" s="81"/>
    </row>
    <row r="15" spans="1:7" ht="13.9" x14ac:dyDescent="0.25">
      <c r="A15" s="55" t="s">
        <v>47</v>
      </c>
      <c r="B15" s="94">
        <f>SUM(B14)</f>
        <v>0</v>
      </c>
      <c r="C15" s="26">
        <f>SUM(C14)</f>
        <v>0</v>
      </c>
      <c r="D15" s="27">
        <f>SUM(D14)</f>
        <v>0</v>
      </c>
      <c r="E15" s="4" t="s">
        <v>8</v>
      </c>
      <c r="G15" s="81" t="s">
        <v>12</v>
      </c>
    </row>
    <row r="16" spans="1:7" ht="13.9" x14ac:dyDescent="0.25">
      <c r="A16" s="56" t="s">
        <v>88</v>
      </c>
      <c r="B16" s="92">
        <f>B12+B15</f>
        <v>0</v>
      </c>
      <c r="C16" s="89">
        <f>C12+C15</f>
        <v>0</v>
      </c>
      <c r="D16" s="93">
        <f>D12+D15</f>
        <v>82000</v>
      </c>
      <c r="E16" s="4" t="s">
        <v>8</v>
      </c>
      <c r="G16" s="81" t="s">
        <v>74</v>
      </c>
    </row>
    <row r="17" spans="1:7" ht="13.9" x14ac:dyDescent="0.25">
      <c r="A17" s="56"/>
      <c r="B17" s="92"/>
      <c r="C17" s="89"/>
      <c r="D17" s="93"/>
      <c r="G17" s="81"/>
    </row>
    <row r="18" spans="1:7" ht="13.9" x14ac:dyDescent="0.25">
      <c r="A18" s="56" t="s">
        <v>4</v>
      </c>
      <c r="B18" s="92"/>
      <c r="C18" s="89"/>
      <c r="D18" s="93"/>
      <c r="E18" s="4" t="s">
        <v>8</v>
      </c>
      <c r="G18" s="80"/>
    </row>
    <row r="19" spans="1:7" ht="13.9" x14ac:dyDescent="0.25">
      <c r="A19" s="121" t="s">
        <v>5</v>
      </c>
      <c r="B19" s="122">
        <v>0</v>
      </c>
      <c r="C19" s="120">
        <v>0</v>
      </c>
      <c r="D19" s="123">
        <v>0</v>
      </c>
      <c r="E19" s="4" t="s">
        <v>8</v>
      </c>
      <c r="G19" s="80"/>
    </row>
    <row r="20" spans="1:7" ht="13.9" x14ac:dyDescent="0.25">
      <c r="A20" s="121" t="s">
        <v>6</v>
      </c>
      <c r="B20" s="154">
        <v>0</v>
      </c>
      <c r="C20" s="153">
        <v>0</v>
      </c>
      <c r="D20" s="119">
        <v>0</v>
      </c>
      <c r="E20" s="4" t="s">
        <v>8</v>
      </c>
      <c r="G20" s="80"/>
    </row>
    <row r="21" spans="1:7" ht="13.9" x14ac:dyDescent="0.25">
      <c r="A21" s="52" t="s">
        <v>7</v>
      </c>
      <c r="B21" s="63">
        <f>B19+B20</f>
        <v>0</v>
      </c>
      <c r="C21" s="64">
        <f>C19+C20</f>
        <v>0</v>
      </c>
      <c r="D21" s="65">
        <f>D19+D20</f>
        <v>0</v>
      </c>
      <c r="E21" s="4" t="s">
        <v>8</v>
      </c>
      <c r="G21" s="81" t="s">
        <v>13</v>
      </c>
    </row>
    <row r="22" spans="1:7" ht="13.9" x14ac:dyDescent="0.25">
      <c r="A22" s="152"/>
      <c r="B22" s="63"/>
      <c r="C22" s="64"/>
      <c r="D22" s="151"/>
      <c r="G22" s="81"/>
    </row>
    <row r="23" spans="1:7" ht="13.9" x14ac:dyDescent="0.25">
      <c r="A23" s="57" t="s">
        <v>89</v>
      </c>
      <c r="B23" s="88">
        <f>B16+B21</f>
        <v>0</v>
      </c>
      <c r="C23" s="89">
        <f>C16+C21</f>
        <v>0</v>
      </c>
      <c r="D23" s="90">
        <f>D16+D21</f>
        <v>82000</v>
      </c>
      <c r="E23" s="4" t="s">
        <v>8</v>
      </c>
      <c r="G23" s="81" t="s">
        <v>14</v>
      </c>
    </row>
    <row r="24" spans="1:7" ht="14.45" thickBot="1" x14ac:dyDescent="0.3">
      <c r="A24" s="124" t="s">
        <v>111</v>
      </c>
      <c r="B24" s="125">
        <f>B23-B12</f>
        <v>0</v>
      </c>
      <c r="C24" s="126">
        <f>C23-C12</f>
        <v>0</v>
      </c>
      <c r="D24" s="127">
        <f>D23-D12</f>
        <v>0</v>
      </c>
      <c r="E24" s="4" t="s">
        <v>8</v>
      </c>
      <c r="G24" s="81" t="s">
        <v>99</v>
      </c>
    </row>
    <row r="25" spans="1:7" ht="13.9" x14ac:dyDescent="0.25">
      <c r="A25" s="4"/>
      <c r="E25" s="4" t="s">
        <v>8</v>
      </c>
    </row>
    <row r="26" spans="1:7" ht="16.149999999999999" x14ac:dyDescent="0.25">
      <c r="A26" s="160"/>
      <c r="B26" s="161"/>
      <c r="C26" s="161"/>
      <c r="D26" s="161"/>
      <c r="E26" s="4" t="s">
        <v>8</v>
      </c>
    </row>
    <row r="27" spans="1:7" ht="13.9" x14ac:dyDescent="0.25">
      <c r="E27" s="4" t="s">
        <v>9</v>
      </c>
    </row>
  </sheetData>
  <mergeCells count="6">
    <mergeCell ref="A26:D26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77" fitToHeight="0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view="pageBreakPreview" zoomScale="80" zoomScaleNormal="100" zoomScaleSheetLayoutView="80" workbookViewId="0">
      <selection activeCell="E39" sqref="E39"/>
    </sheetView>
  </sheetViews>
  <sheetFormatPr defaultColWidth="9.140625"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6" width="8.28515625" style="9" customWidth="1"/>
    <col min="7" max="7" width="12.7109375" style="9" customWidth="1"/>
    <col min="8" max="9" width="8.28515625" style="9" customWidth="1"/>
    <col min="10" max="10" width="12.7109375" style="9" customWidth="1"/>
    <col min="11" max="12" width="8.28515625" style="9" customWidth="1"/>
    <col min="13" max="13" width="12.7109375" style="9" customWidth="1"/>
    <col min="14" max="14" width="14" style="4" bestFit="1" customWidth="1"/>
    <col min="15" max="15" width="4.5703125" style="9" customWidth="1"/>
    <col min="16" max="16" width="116.7109375" style="9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1" t="s">
        <v>8</v>
      </c>
      <c r="O1" s="6"/>
      <c r="P1" s="76" t="s">
        <v>15</v>
      </c>
      <c r="Q1" s="6"/>
      <c r="R1" s="6"/>
      <c r="S1" s="6"/>
      <c r="T1" s="6"/>
      <c r="U1" s="6"/>
      <c r="V1" s="6"/>
    </row>
    <row r="2" spans="1:22" ht="15" x14ac:dyDescent="0.2">
      <c r="A2" s="163" t="str">
        <f>'B. Summ of Req.'!A2:D2</f>
        <v>Radiation Exposure Compensation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41" t="s">
        <v>8</v>
      </c>
      <c r="O2" s="7"/>
      <c r="P2" s="77"/>
      <c r="Q2" s="7"/>
      <c r="R2" s="7"/>
      <c r="S2" s="7"/>
      <c r="T2" s="7"/>
      <c r="U2" s="7"/>
      <c r="V2" s="7"/>
    </row>
    <row r="3" spans="1:22" ht="13.9" x14ac:dyDescent="0.25">
      <c r="A3" s="164" t="str">
        <f>'B. Summ of Req.'!A3:D3</f>
        <v>Payments to the Radiation Compensation Trust Fund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41" t="s">
        <v>8</v>
      </c>
      <c r="O3" s="10"/>
      <c r="P3" s="77" t="s">
        <v>60</v>
      </c>
      <c r="Q3" s="10"/>
      <c r="R3" s="10"/>
      <c r="S3" s="10"/>
      <c r="T3" s="10"/>
      <c r="U3" s="10"/>
      <c r="V3" s="10"/>
    </row>
    <row r="4" spans="1:22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41" t="s">
        <v>8</v>
      </c>
      <c r="O4" s="8"/>
      <c r="P4" s="77" t="s">
        <v>59</v>
      </c>
      <c r="Q4" s="8"/>
      <c r="R4" s="8"/>
      <c r="S4" s="8"/>
      <c r="T4" s="8"/>
      <c r="U4" s="8"/>
      <c r="V4" s="8"/>
    </row>
    <row r="5" spans="1:22" ht="15.75" thickBot="1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41" t="s">
        <v>8</v>
      </c>
      <c r="O5" s="8"/>
      <c r="P5" s="78"/>
      <c r="Q5" s="8"/>
      <c r="R5" s="8"/>
      <c r="S5" s="8"/>
      <c r="T5" s="8"/>
      <c r="U5" s="8"/>
      <c r="V5" s="8"/>
    </row>
    <row r="6" spans="1:22" ht="15" thickBot="1" x14ac:dyDescent="0.25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41" t="s">
        <v>8</v>
      </c>
      <c r="O6" s="8"/>
      <c r="P6" s="8"/>
      <c r="Q6" s="8"/>
      <c r="R6" s="8"/>
      <c r="S6" s="8"/>
      <c r="T6" s="8"/>
      <c r="U6" s="8"/>
      <c r="V6" s="8"/>
    </row>
    <row r="7" spans="1:22" ht="45.75" customHeight="1" x14ac:dyDescent="0.2">
      <c r="A7" s="169" t="s">
        <v>54</v>
      </c>
      <c r="B7" s="171" t="s">
        <v>90</v>
      </c>
      <c r="C7" s="171"/>
      <c r="D7" s="171"/>
      <c r="E7" s="171">
        <v>2014</v>
      </c>
      <c r="F7" s="171"/>
      <c r="G7" s="171"/>
      <c r="H7" s="171" t="s">
        <v>91</v>
      </c>
      <c r="I7" s="171"/>
      <c r="J7" s="171"/>
      <c r="K7" s="171" t="s">
        <v>88</v>
      </c>
      <c r="L7" s="171"/>
      <c r="M7" s="172"/>
      <c r="N7" s="41" t="s">
        <v>8</v>
      </c>
      <c r="P7" s="75" t="s">
        <v>64</v>
      </c>
    </row>
    <row r="8" spans="1:22" ht="28.5" x14ac:dyDescent="0.25">
      <c r="A8" s="170"/>
      <c r="B8" s="11" t="s">
        <v>2</v>
      </c>
      <c r="C8" s="66" t="s">
        <v>48</v>
      </c>
      <c r="D8" s="11" t="s">
        <v>3</v>
      </c>
      <c r="E8" s="11" t="s">
        <v>2</v>
      </c>
      <c r="F8" s="66" t="s">
        <v>68</v>
      </c>
      <c r="G8" s="11" t="s">
        <v>3</v>
      </c>
      <c r="H8" s="11" t="s">
        <v>2</v>
      </c>
      <c r="I8" s="11" t="s">
        <v>68</v>
      </c>
      <c r="J8" s="11" t="s">
        <v>3</v>
      </c>
      <c r="K8" s="11" t="s">
        <v>2</v>
      </c>
      <c r="L8" s="11" t="s">
        <v>68</v>
      </c>
      <c r="M8" s="12" t="s">
        <v>3</v>
      </c>
      <c r="N8" s="41" t="s">
        <v>8</v>
      </c>
      <c r="P8" s="20" t="s">
        <v>55</v>
      </c>
    </row>
    <row r="9" spans="1:22" ht="13.9" x14ac:dyDescent="0.25">
      <c r="A9" s="137" t="s">
        <v>108</v>
      </c>
      <c r="B9" s="96">
        <v>0</v>
      </c>
      <c r="C9" s="96">
        <v>0</v>
      </c>
      <c r="D9" s="96">
        <v>94000</v>
      </c>
      <c r="E9" s="96">
        <v>0</v>
      </c>
      <c r="F9" s="96">
        <v>0</v>
      </c>
      <c r="G9" s="96">
        <v>82000</v>
      </c>
      <c r="H9" s="96">
        <v>0</v>
      </c>
      <c r="I9" s="96">
        <v>0</v>
      </c>
      <c r="J9" s="96">
        <v>0</v>
      </c>
      <c r="K9" s="96">
        <f>E9+H9</f>
        <v>0</v>
      </c>
      <c r="L9" s="96">
        <f t="shared" ref="L9:M12" si="0">F9+I9</f>
        <v>0</v>
      </c>
      <c r="M9" s="97">
        <f t="shared" si="0"/>
        <v>82000</v>
      </c>
      <c r="N9" s="41" t="s">
        <v>8</v>
      </c>
      <c r="P9" s="21" t="s">
        <v>21</v>
      </c>
    </row>
    <row r="10" spans="1:22" ht="13.9" x14ac:dyDescent="0.25">
      <c r="A10" s="13" t="s">
        <v>51</v>
      </c>
      <c r="B10" s="99">
        <f t="shared" ref="B10:M10" si="1">SUM(B9:B9)</f>
        <v>0</v>
      </c>
      <c r="C10" s="99">
        <f t="shared" si="1"/>
        <v>0</v>
      </c>
      <c r="D10" s="99">
        <f t="shared" si="1"/>
        <v>94000</v>
      </c>
      <c r="E10" s="99">
        <f t="shared" si="1"/>
        <v>0</v>
      </c>
      <c r="F10" s="99">
        <f t="shared" si="1"/>
        <v>0</v>
      </c>
      <c r="G10" s="99">
        <f t="shared" si="1"/>
        <v>82000</v>
      </c>
      <c r="H10" s="99">
        <f t="shared" si="1"/>
        <v>0</v>
      </c>
      <c r="I10" s="99">
        <f t="shared" si="1"/>
        <v>0</v>
      </c>
      <c r="J10" s="99">
        <f t="shared" si="1"/>
        <v>0</v>
      </c>
      <c r="K10" s="99">
        <f t="shared" si="1"/>
        <v>0</v>
      </c>
      <c r="L10" s="99">
        <f t="shared" si="1"/>
        <v>0</v>
      </c>
      <c r="M10" s="100">
        <f t="shared" si="1"/>
        <v>82000</v>
      </c>
      <c r="N10" s="41" t="s">
        <v>8</v>
      </c>
      <c r="P10" s="5" t="s">
        <v>22</v>
      </c>
    </row>
    <row r="11" spans="1:22" ht="15" x14ac:dyDescent="0.25">
      <c r="A11" s="62" t="s">
        <v>50</v>
      </c>
      <c r="B11" s="101"/>
      <c r="C11" s="101"/>
      <c r="D11" s="102">
        <v>0</v>
      </c>
      <c r="E11" s="101"/>
      <c r="F11" s="101"/>
      <c r="G11" s="102">
        <v>0</v>
      </c>
      <c r="H11" s="101"/>
      <c r="I11" s="101"/>
      <c r="J11" s="102">
        <v>0</v>
      </c>
      <c r="K11" s="101"/>
      <c r="L11" s="101"/>
      <c r="M11" s="103">
        <f t="shared" si="0"/>
        <v>0</v>
      </c>
      <c r="N11" s="41" t="s">
        <v>8</v>
      </c>
      <c r="P11" s="5"/>
    </row>
    <row r="12" spans="1:22" ht="15" x14ac:dyDescent="0.25">
      <c r="A12" s="84" t="s">
        <v>69</v>
      </c>
      <c r="B12" s="26"/>
      <c r="C12" s="26"/>
      <c r="D12" s="104">
        <f>SUM(D10:D11)</f>
        <v>94000</v>
      </c>
      <c r="E12" s="26"/>
      <c r="F12" s="26"/>
      <c r="G12" s="104">
        <f>SUM(G10:G11)</f>
        <v>82000</v>
      </c>
      <c r="H12" s="26"/>
      <c r="I12" s="26"/>
      <c r="J12" s="104">
        <f>SUM(J10:J11)</f>
        <v>0</v>
      </c>
      <c r="K12" s="26"/>
      <c r="L12" s="26"/>
      <c r="M12" s="105">
        <f t="shared" si="0"/>
        <v>82000</v>
      </c>
      <c r="N12" s="41" t="s">
        <v>8</v>
      </c>
      <c r="P12" s="5"/>
    </row>
    <row r="13" spans="1:22" x14ac:dyDescent="0.2">
      <c r="A13" s="67" t="s">
        <v>16</v>
      </c>
      <c r="B13" s="106"/>
      <c r="C13" s="106">
        <v>0</v>
      </c>
      <c r="D13" s="106"/>
      <c r="E13" s="106"/>
      <c r="F13" s="106">
        <v>0</v>
      </c>
      <c r="G13" s="106"/>
      <c r="H13" s="106"/>
      <c r="I13" s="106">
        <v>0</v>
      </c>
      <c r="J13" s="106"/>
      <c r="K13" s="106"/>
      <c r="L13" s="106">
        <f t="shared" ref="L13:L14" si="2">F13+I13</f>
        <v>0</v>
      </c>
      <c r="M13" s="107"/>
      <c r="N13" s="41" t="s">
        <v>8</v>
      </c>
      <c r="P13" s="75" t="s">
        <v>75</v>
      </c>
    </row>
    <row r="14" spans="1:22" ht="13.9" x14ac:dyDescent="0.25">
      <c r="A14" s="68" t="s">
        <v>52</v>
      </c>
      <c r="B14" s="23"/>
      <c r="C14" s="23">
        <f>C10+C13</f>
        <v>0</v>
      </c>
      <c r="D14" s="23"/>
      <c r="E14" s="23"/>
      <c r="F14" s="23">
        <f>F10+F13</f>
        <v>0</v>
      </c>
      <c r="G14" s="23"/>
      <c r="H14" s="23"/>
      <c r="I14" s="23">
        <f>I10+I13</f>
        <v>0</v>
      </c>
      <c r="J14" s="23"/>
      <c r="K14" s="23"/>
      <c r="L14" s="23">
        <f t="shared" si="2"/>
        <v>0</v>
      </c>
      <c r="M14" s="98"/>
      <c r="N14" s="41" t="s">
        <v>8</v>
      </c>
      <c r="P14" s="75" t="s">
        <v>76</v>
      </c>
    </row>
    <row r="15" spans="1:22" ht="13.9" x14ac:dyDescent="0.25">
      <c r="A15" s="16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98"/>
      <c r="N15" s="41" t="s">
        <v>8</v>
      </c>
      <c r="P15" s="21" t="s">
        <v>77</v>
      </c>
    </row>
    <row r="16" spans="1:22" ht="13.9" x14ac:dyDescent="0.25">
      <c r="A16" s="16" t="s">
        <v>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98"/>
      <c r="N16" s="41" t="s">
        <v>8</v>
      </c>
      <c r="P16" s="21" t="s">
        <v>78</v>
      </c>
    </row>
    <row r="17" spans="1:16" ht="13.9" x14ac:dyDescent="0.25">
      <c r="A17" s="17" t="s">
        <v>18</v>
      </c>
      <c r="B17" s="23"/>
      <c r="C17" s="23">
        <v>0</v>
      </c>
      <c r="D17" s="23"/>
      <c r="E17" s="23"/>
      <c r="F17" s="23">
        <v>0</v>
      </c>
      <c r="G17" s="23"/>
      <c r="H17" s="23"/>
      <c r="I17" s="23">
        <v>0</v>
      </c>
      <c r="J17" s="23"/>
      <c r="K17" s="23"/>
      <c r="L17" s="23">
        <f t="shared" ref="L17:L19" si="3">F17+I17</f>
        <v>0</v>
      </c>
      <c r="M17" s="98"/>
      <c r="N17" s="41" t="s">
        <v>8</v>
      </c>
      <c r="P17" s="21" t="s">
        <v>79</v>
      </c>
    </row>
    <row r="18" spans="1:16" ht="13.9" x14ac:dyDescent="0.25">
      <c r="A18" s="18" t="s">
        <v>19</v>
      </c>
      <c r="B18" s="108"/>
      <c r="C18" s="108">
        <v>0</v>
      </c>
      <c r="D18" s="108"/>
      <c r="E18" s="108"/>
      <c r="F18" s="108">
        <v>0</v>
      </c>
      <c r="G18" s="108"/>
      <c r="H18" s="108"/>
      <c r="I18" s="108">
        <v>0</v>
      </c>
      <c r="J18" s="108"/>
      <c r="K18" s="108"/>
      <c r="L18" s="108">
        <f t="shared" si="3"/>
        <v>0</v>
      </c>
      <c r="M18" s="109"/>
      <c r="N18" s="41" t="s">
        <v>8</v>
      </c>
      <c r="P18" s="21" t="s">
        <v>80</v>
      </c>
    </row>
    <row r="19" spans="1:16" ht="14.45" thickBot="1" x14ac:dyDescent="0.3">
      <c r="A19" s="69" t="s">
        <v>53</v>
      </c>
      <c r="B19" s="110"/>
      <c r="C19" s="110">
        <f>C14+C17+C18</f>
        <v>0</v>
      </c>
      <c r="D19" s="110"/>
      <c r="E19" s="110"/>
      <c r="F19" s="110">
        <f>F14+F17+F18</f>
        <v>0</v>
      </c>
      <c r="G19" s="110"/>
      <c r="H19" s="110"/>
      <c r="I19" s="110">
        <f>I14+I17+I18</f>
        <v>0</v>
      </c>
      <c r="J19" s="110"/>
      <c r="K19" s="110"/>
      <c r="L19" s="110">
        <f t="shared" si="3"/>
        <v>0</v>
      </c>
      <c r="M19" s="111"/>
      <c r="N19" s="41" t="s">
        <v>8</v>
      </c>
      <c r="P19" s="21" t="s">
        <v>81</v>
      </c>
    </row>
    <row r="20" spans="1:16" ht="13.9" x14ac:dyDescent="0.25">
      <c r="A20" s="37"/>
    </row>
    <row r="21" spans="1:16" ht="13.9" x14ac:dyDescent="0.25">
      <c r="A21" s="128"/>
    </row>
  </sheetData>
  <mergeCells count="11">
    <mergeCell ref="A5:M5"/>
    <mergeCell ref="A6:M6"/>
    <mergeCell ref="A1:M1"/>
    <mergeCell ref="A2:M2"/>
    <mergeCell ref="A3:M3"/>
    <mergeCell ref="A4:M4"/>
    <mergeCell ref="A7:A8"/>
    <mergeCell ref="B7:D7"/>
    <mergeCell ref="E7:G7"/>
    <mergeCell ref="H7:J7"/>
    <mergeCell ref="K7:M7"/>
  </mergeCells>
  <printOptions horizontalCentered="1"/>
  <pageMargins left="0.7" right="0.7" top="0.75" bottom="0.75" header="0.3" footer="0.3"/>
  <pageSetup scale="78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view="pageBreakPreview" zoomScale="80" zoomScaleNormal="100" zoomScaleSheetLayoutView="80" workbookViewId="0">
      <selection activeCell="A4" sqref="A4:N4"/>
    </sheetView>
  </sheetViews>
  <sheetFormatPr defaultColWidth="9.140625" defaultRowHeight="14.25" x14ac:dyDescent="0.2"/>
  <cols>
    <col min="1" max="1" width="7.42578125" style="9" bestFit="1" customWidth="1"/>
    <col min="2" max="2" width="58.140625" style="9" customWidth="1"/>
    <col min="3" max="3" width="8.7109375" style="9" customWidth="1"/>
    <col min="4" max="4" width="12.7109375" style="9" customWidth="1"/>
    <col min="5" max="5" width="8.7109375" style="9" customWidth="1"/>
    <col min="6" max="6" width="12.7109375" style="9" customWidth="1"/>
    <col min="7" max="7" width="8.7109375" style="9" customWidth="1"/>
    <col min="8" max="8" width="12.7109375" style="9" customWidth="1"/>
    <col min="9" max="9" width="8.7109375" style="9" customWidth="1"/>
    <col min="10" max="10" width="12.7109375" style="9" customWidth="1"/>
    <col min="11" max="11" width="8.7109375" style="9" customWidth="1"/>
    <col min="12" max="12" width="12.7109375" style="9" customWidth="1"/>
    <col min="13" max="13" width="8.7109375" style="9" customWidth="1"/>
    <col min="14" max="14" width="12.7109375" style="9" customWidth="1"/>
    <col min="15" max="15" width="14" style="4" bestFit="1" customWidth="1"/>
    <col min="16" max="16" width="4.5703125" style="9" customWidth="1"/>
    <col min="17" max="17" width="122.85546875" style="9" customWidth="1"/>
    <col min="18" max="19" width="8.28515625" style="9" customWidth="1"/>
    <col min="20" max="20" width="12.7109375" style="9" customWidth="1"/>
    <col min="21" max="22" width="8.28515625" style="9" customWidth="1"/>
    <col min="23" max="23" width="12.7109375" style="9" customWidth="1"/>
    <col min="24" max="16384" width="9.140625" style="9"/>
  </cols>
  <sheetData>
    <row r="1" spans="1:23" ht="18" x14ac:dyDescent="0.25">
      <c r="A1" s="162" t="s">
        <v>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41" t="s">
        <v>8</v>
      </c>
      <c r="P1" s="6"/>
      <c r="Q1" s="76" t="s">
        <v>15</v>
      </c>
      <c r="R1" s="6"/>
      <c r="S1" s="6"/>
      <c r="T1" s="6"/>
      <c r="U1" s="6"/>
      <c r="V1" s="6"/>
      <c r="W1" s="6"/>
    </row>
    <row r="2" spans="1:23" ht="15" x14ac:dyDescent="0.2">
      <c r="A2" s="163" t="str">
        <f>'B. Summ of Req.'!A2:D2</f>
        <v>Radiation Exposure Compensation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41" t="s">
        <v>8</v>
      </c>
      <c r="P2" s="7"/>
      <c r="Q2" s="77"/>
      <c r="R2" s="7"/>
      <c r="S2" s="7"/>
      <c r="T2" s="7"/>
      <c r="U2" s="7"/>
      <c r="V2" s="7"/>
      <c r="W2" s="7"/>
    </row>
    <row r="3" spans="1:23" ht="15" x14ac:dyDescent="0.25">
      <c r="A3" s="175" t="str">
        <f>'B. Summ of Req.'!A3:D3</f>
        <v>Payments to the Radiation Compensation Trust Fund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41" t="s">
        <v>8</v>
      </c>
      <c r="P3" s="10"/>
      <c r="Q3" s="77" t="s">
        <v>60</v>
      </c>
      <c r="R3" s="10"/>
      <c r="S3" s="10"/>
      <c r="T3" s="10"/>
      <c r="U3" s="10"/>
      <c r="V3" s="10"/>
      <c r="W3" s="10"/>
    </row>
    <row r="4" spans="1:23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41" t="s">
        <v>8</v>
      </c>
      <c r="P4" s="8"/>
      <c r="Q4" s="77" t="s">
        <v>59</v>
      </c>
      <c r="R4" s="8"/>
      <c r="S4" s="8"/>
      <c r="T4" s="8"/>
      <c r="U4" s="8"/>
      <c r="V4" s="8"/>
      <c r="W4" s="8"/>
    </row>
    <row r="5" spans="1:23" ht="15.75" thickBot="1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41" t="s">
        <v>8</v>
      </c>
      <c r="P5" s="8"/>
      <c r="Q5" s="78"/>
      <c r="R5" s="8"/>
      <c r="S5" s="8"/>
      <c r="T5" s="8"/>
      <c r="U5" s="8"/>
      <c r="V5" s="8"/>
      <c r="W5" s="8"/>
    </row>
    <row r="6" spans="1:23" ht="15" thickBot="1" x14ac:dyDescent="0.2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41" t="s">
        <v>8</v>
      </c>
      <c r="P6" s="8"/>
      <c r="Q6" s="34"/>
      <c r="R6" s="8"/>
      <c r="S6" s="8"/>
      <c r="T6" s="8"/>
      <c r="U6" s="8"/>
      <c r="V6" s="8"/>
      <c r="W6" s="8"/>
    </row>
    <row r="7" spans="1:23" s="21" customFormat="1" ht="46.5" customHeight="1" x14ac:dyDescent="0.2">
      <c r="A7" s="177" t="s">
        <v>24</v>
      </c>
      <c r="B7" s="178"/>
      <c r="C7" s="171" t="s">
        <v>90</v>
      </c>
      <c r="D7" s="171"/>
      <c r="E7" s="171">
        <v>2014</v>
      </c>
      <c r="F7" s="171"/>
      <c r="G7" s="171" t="s">
        <v>88</v>
      </c>
      <c r="H7" s="171"/>
      <c r="I7" s="171" t="s">
        <v>92</v>
      </c>
      <c r="J7" s="171"/>
      <c r="K7" s="171" t="s">
        <v>93</v>
      </c>
      <c r="L7" s="171"/>
      <c r="M7" s="171" t="s">
        <v>89</v>
      </c>
      <c r="N7" s="172"/>
      <c r="O7" s="41" t="s">
        <v>8</v>
      </c>
      <c r="Q7" s="83" t="s">
        <v>67</v>
      </c>
    </row>
    <row r="8" spans="1:23" s="21" customFormat="1" ht="42.75" x14ac:dyDescent="0.2">
      <c r="A8" s="179"/>
      <c r="B8" s="180"/>
      <c r="C8" s="19" t="s">
        <v>26</v>
      </c>
      <c r="D8" s="70" t="s">
        <v>25</v>
      </c>
      <c r="E8" s="19" t="s">
        <v>26</v>
      </c>
      <c r="F8" s="70" t="s">
        <v>25</v>
      </c>
      <c r="G8" s="19" t="s">
        <v>26</v>
      </c>
      <c r="H8" s="19" t="s">
        <v>25</v>
      </c>
      <c r="I8" s="19" t="s">
        <v>26</v>
      </c>
      <c r="J8" s="19" t="s">
        <v>25</v>
      </c>
      <c r="K8" s="19" t="s">
        <v>26</v>
      </c>
      <c r="L8" s="19" t="s">
        <v>25</v>
      </c>
      <c r="M8" s="19" t="s">
        <v>26</v>
      </c>
      <c r="N8" s="22" t="s">
        <v>25</v>
      </c>
      <c r="O8" s="41" t="s">
        <v>8</v>
      </c>
      <c r="Q8" s="21" t="s">
        <v>30</v>
      </c>
    </row>
    <row r="9" spans="1:23" ht="27.6" x14ac:dyDescent="0.25">
      <c r="A9" s="28" t="s">
        <v>27</v>
      </c>
      <c r="B9" s="35" t="s">
        <v>115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41" t="s">
        <v>8</v>
      </c>
      <c r="Q9" s="21"/>
    </row>
    <row r="10" spans="1:23" ht="27.6" x14ac:dyDescent="0.25">
      <c r="A10" s="29">
        <v>2.6</v>
      </c>
      <c r="B10" s="136" t="s">
        <v>101</v>
      </c>
      <c r="C10" s="23">
        <v>0</v>
      </c>
      <c r="D10" s="23">
        <v>94000</v>
      </c>
      <c r="E10" s="23">
        <v>0</v>
      </c>
      <c r="F10" s="23">
        <v>82000</v>
      </c>
      <c r="G10" s="23">
        <v>0</v>
      </c>
      <c r="H10" s="23">
        <v>82000</v>
      </c>
      <c r="I10" s="23">
        <v>0</v>
      </c>
      <c r="J10" s="23">
        <v>0</v>
      </c>
      <c r="K10" s="23">
        <v>0</v>
      </c>
      <c r="L10" s="23">
        <v>0</v>
      </c>
      <c r="M10" s="24">
        <f t="shared" ref="M10" si="0">G10+I10+K10</f>
        <v>0</v>
      </c>
      <c r="N10" s="25">
        <f t="shared" ref="N10" si="1">H10+J10+L10</f>
        <v>82000</v>
      </c>
      <c r="O10" s="41" t="s">
        <v>8</v>
      </c>
    </row>
    <row r="11" spans="1:23" ht="13.9" x14ac:dyDescent="0.25">
      <c r="A11" s="30"/>
      <c r="B11" s="36" t="s">
        <v>28</v>
      </c>
      <c r="C11" s="26">
        <f t="shared" ref="C11:N11" si="2">SUM(C10:C10)</f>
        <v>0</v>
      </c>
      <c r="D11" s="26">
        <f t="shared" si="2"/>
        <v>94000</v>
      </c>
      <c r="E11" s="26">
        <f t="shared" si="2"/>
        <v>0</v>
      </c>
      <c r="F11" s="26">
        <f t="shared" si="2"/>
        <v>82000</v>
      </c>
      <c r="G11" s="26">
        <f t="shared" si="2"/>
        <v>0</v>
      </c>
      <c r="H11" s="26">
        <f t="shared" si="2"/>
        <v>82000</v>
      </c>
      <c r="I11" s="26">
        <f t="shared" si="2"/>
        <v>0</v>
      </c>
      <c r="J11" s="26">
        <f t="shared" si="2"/>
        <v>0</v>
      </c>
      <c r="K11" s="26">
        <f t="shared" si="2"/>
        <v>0</v>
      </c>
      <c r="L11" s="26">
        <f t="shared" si="2"/>
        <v>0</v>
      </c>
      <c r="M11" s="26">
        <f t="shared" si="2"/>
        <v>0</v>
      </c>
      <c r="N11" s="27">
        <f t="shared" si="2"/>
        <v>82000</v>
      </c>
      <c r="O11" s="41" t="s">
        <v>8</v>
      </c>
      <c r="Q11" s="21"/>
    </row>
    <row r="12" spans="1:23" ht="14.45" thickBot="1" x14ac:dyDescent="0.3">
      <c r="A12" s="31"/>
      <c r="B12" s="32" t="s">
        <v>29</v>
      </c>
      <c r="C12" s="33">
        <f>C11</f>
        <v>0</v>
      </c>
      <c r="D12" s="33">
        <f t="shared" ref="D12:N12" si="3">D11</f>
        <v>94000</v>
      </c>
      <c r="E12" s="33">
        <f t="shared" si="3"/>
        <v>0</v>
      </c>
      <c r="F12" s="33">
        <f t="shared" si="3"/>
        <v>82000</v>
      </c>
      <c r="G12" s="33">
        <f t="shared" si="3"/>
        <v>0</v>
      </c>
      <c r="H12" s="33">
        <f t="shared" si="3"/>
        <v>82000</v>
      </c>
      <c r="I12" s="33">
        <f t="shared" si="3"/>
        <v>0</v>
      </c>
      <c r="J12" s="33">
        <f t="shared" si="3"/>
        <v>0</v>
      </c>
      <c r="K12" s="33">
        <f t="shared" si="3"/>
        <v>0</v>
      </c>
      <c r="L12" s="33">
        <f t="shared" si="3"/>
        <v>0</v>
      </c>
      <c r="M12" s="33">
        <f t="shared" si="3"/>
        <v>0</v>
      </c>
      <c r="N12" s="33">
        <f t="shared" si="3"/>
        <v>82000</v>
      </c>
      <c r="O12" s="41" t="s">
        <v>8</v>
      </c>
      <c r="Q12" s="5" t="s">
        <v>66</v>
      </c>
    </row>
    <row r="13" spans="1:23" ht="13.9" x14ac:dyDescent="0.25">
      <c r="O13" s="41" t="s">
        <v>8</v>
      </c>
    </row>
    <row r="14" spans="1:23" ht="13.9" x14ac:dyDescent="0.25">
      <c r="A14" s="176" t="s">
        <v>56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41" t="s">
        <v>9</v>
      </c>
    </row>
    <row r="16" spans="1:23" ht="13.9" x14ac:dyDescent="0.25">
      <c r="A16" s="129"/>
    </row>
  </sheetData>
  <mergeCells count="14">
    <mergeCell ref="A14:N14"/>
    <mergeCell ref="M7:N7"/>
    <mergeCell ref="A7:B8"/>
    <mergeCell ref="A1:N1"/>
    <mergeCell ref="A2:N2"/>
    <mergeCell ref="A3:N3"/>
    <mergeCell ref="A4:N4"/>
    <mergeCell ref="A5:N5"/>
    <mergeCell ref="A6:N6"/>
    <mergeCell ref="C7:D7"/>
    <mergeCell ref="E7:F7"/>
    <mergeCell ref="G7:H7"/>
    <mergeCell ref="I7:J7"/>
    <mergeCell ref="K7:L7"/>
  </mergeCells>
  <printOptions horizontalCentered="1"/>
  <pageMargins left="0.7" right="0.7" top="0.75" bottom="0.75" header="0.3" footer="0.3"/>
  <pageSetup scale="63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view="pageBreakPreview" zoomScale="80" zoomScaleNormal="100" zoomScaleSheetLayoutView="80" workbookViewId="0">
      <selection activeCell="A4" sqref="A4:U4"/>
    </sheetView>
  </sheetViews>
  <sheetFormatPr defaultColWidth="9.140625"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7.140625" style="9" customWidth="1"/>
    <col min="6" max="6" width="8.7109375" style="9" customWidth="1"/>
    <col min="7" max="7" width="8.7109375" style="9" bestFit="1" customWidth="1"/>
    <col min="8" max="8" width="7.140625" style="9" customWidth="1"/>
    <col min="9" max="9" width="8.7109375" style="9" customWidth="1"/>
    <col min="10" max="10" width="8.7109375" style="9" bestFit="1" customWidth="1"/>
    <col min="11" max="11" width="7.140625" style="9" customWidth="1"/>
    <col min="12" max="12" width="8.7109375" style="9" customWidth="1"/>
    <col min="13" max="13" width="8.7109375" style="9" bestFit="1" customWidth="1"/>
    <col min="14" max="15" width="8.28515625" style="9" customWidth="1"/>
    <col min="16" max="16" width="11.5703125" style="9" customWidth="1"/>
    <col min="17" max="17" width="11.28515625" style="9" bestFit="1" customWidth="1"/>
    <col min="18" max="18" width="12.7109375" style="9" customWidth="1"/>
    <col min="19" max="20" width="8.28515625" style="9" customWidth="1"/>
    <col min="21" max="21" width="8.7109375" style="9" bestFit="1" customWidth="1"/>
    <col min="22" max="22" width="14" style="4" bestFit="1" customWidth="1"/>
    <col min="23" max="23" width="4.5703125" style="9" customWidth="1"/>
    <col min="24" max="24" width="116.7109375" style="9" customWidth="1"/>
    <col min="25" max="26" width="8.28515625" style="9" customWidth="1"/>
    <col min="27" max="27" width="12.7109375" style="9" customWidth="1"/>
    <col min="28" max="29" width="8.28515625" style="9" customWidth="1"/>
    <col min="30" max="30" width="12.7109375" style="9" customWidth="1"/>
    <col min="31" max="16384" width="9.140625" style="9"/>
  </cols>
  <sheetData>
    <row r="1" spans="1:30" ht="18" x14ac:dyDescent="0.25">
      <c r="A1" s="162" t="s">
        <v>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41" t="s">
        <v>8</v>
      </c>
      <c r="W1" s="6"/>
      <c r="X1" s="76" t="s">
        <v>15</v>
      </c>
      <c r="Y1" s="6"/>
      <c r="Z1" s="6"/>
      <c r="AA1" s="6"/>
      <c r="AB1" s="6"/>
      <c r="AC1" s="6"/>
      <c r="AD1" s="6"/>
    </row>
    <row r="2" spans="1:30" ht="15" x14ac:dyDescent="0.2">
      <c r="A2" s="163" t="str">
        <f>'B. Summ of Req.'!A2:D2</f>
        <v>Radiation Exposure Compensation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41" t="s">
        <v>8</v>
      </c>
      <c r="W2" s="7"/>
      <c r="X2" s="77"/>
      <c r="Y2" s="7"/>
      <c r="Z2" s="7"/>
      <c r="AA2" s="7"/>
      <c r="AB2" s="7"/>
      <c r="AC2" s="7"/>
      <c r="AD2" s="7"/>
    </row>
    <row r="3" spans="1:30" ht="15" x14ac:dyDescent="0.25">
      <c r="A3" s="174" t="str">
        <f>'B. Summ of Req.'!A3:D3</f>
        <v>Payments to the Radiation Compensation Trust Fund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41" t="s">
        <v>8</v>
      </c>
      <c r="W3" s="10"/>
      <c r="X3" s="77" t="s">
        <v>60</v>
      </c>
      <c r="Y3" s="10"/>
      <c r="Z3" s="10"/>
      <c r="AA3" s="10"/>
      <c r="AB3" s="10"/>
      <c r="AC3" s="10"/>
      <c r="AD3" s="10"/>
    </row>
    <row r="4" spans="1:30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41" t="s">
        <v>8</v>
      </c>
      <c r="W4" s="8"/>
      <c r="X4" s="77" t="s">
        <v>59</v>
      </c>
      <c r="Y4" s="8"/>
      <c r="Z4" s="8"/>
      <c r="AA4" s="8"/>
      <c r="AB4" s="8"/>
      <c r="AC4" s="8"/>
      <c r="AD4" s="8"/>
    </row>
    <row r="5" spans="1:30" ht="15.7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41" t="s">
        <v>8</v>
      </c>
      <c r="W5" s="8"/>
      <c r="X5" s="78"/>
      <c r="Y5" s="8"/>
      <c r="Z5" s="8"/>
      <c r="AA5" s="8"/>
      <c r="AB5" s="8"/>
      <c r="AC5" s="8"/>
      <c r="AD5" s="8"/>
    </row>
    <row r="6" spans="1:30" ht="15" thickBo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1" t="s">
        <v>8</v>
      </c>
      <c r="W6" s="8"/>
      <c r="Y6" s="8"/>
      <c r="Z6" s="8"/>
      <c r="AA6" s="8"/>
      <c r="AB6" s="8"/>
      <c r="AC6" s="8"/>
      <c r="AD6" s="8"/>
    </row>
    <row r="7" spans="1:30" ht="33.75" customHeight="1" x14ac:dyDescent="0.25">
      <c r="A7" s="169" t="s">
        <v>54</v>
      </c>
      <c r="B7" s="171" t="s">
        <v>100</v>
      </c>
      <c r="C7" s="171"/>
      <c r="D7" s="171"/>
      <c r="E7" s="171" t="s">
        <v>102</v>
      </c>
      <c r="F7" s="182"/>
      <c r="G7" s="183"/>
      <c r="H7" s="171" t="s">
        <v>50</v>
      </c>
      <c r="I7" s="182"/>
      <c r="J7" s="183"/>
      <c r="K7" s="171" t="s">
        <v>95</v>
      </c>
      <c r="L7" s="182"/>
      <c r="M7" s="183"/>
      <c r="N7" s="171" t="s">
        <v>31</v>
      </c>
      <c r="O7" s="171"/>
      <c r="P7" s="171"/>
      <c r="Q7" s="74" t="s">
        <v>32</v>
      </c>
      <c r="R7" s="74" t="s">
        <v>57</v>
      </c>
      <c r="S7" s="171" t="s">
        <v>96</v>
      </c>
      <c r="T7" s="171"/>
      <c r="U7" s="172"/>
      <c r="V7" s="41" t="s">
        <v>8</v>
      </c>
      <c r="X7" s="5" t="s">
        <v>65</v>
      </c>
    </row>
    <row r="8" spans="1:30" ht="28.5" x14ac:dyDescent="0.25">
      <c r="A8" s="170"/>
      <c r="B8" s="11" t="s">
        <v>2</v>
      </c>
      <c r="C8" s="70" t="s">
        <v>48</v>
      </c>
      <c r="D8" s="11" t="s">
        <v>3</v>
      </c>
      <c r="E8" s="11" t="s">
        <v>2</v>
      </c>
      <c r="F8" s="70" t="s">
        <v>48</v>
      </c>
      <c r="G8" s="11" t="s">
        <v>3</v>
      </c>
      <c r="H8" s="11" t="s">
        <v>2</v>
      </c>
      <c r="I8" s="70" t="s">
        <v>48</v>
      </c>
      <c r="J8" s="11" t="s">
        <v>3</v>
      </c>
      <c r="K8" s="11" t="s">
        <v>2</v>
      </c>
      <c r="L8" s="70" t="s">
        <v>48</v>
      </c>
      <c r="M8" s="11" t="s">
        <v>3</v>
      </c>
      <c r="N8" s="11" t="s">
        <v>2</v>
      </c>
      <c r="O8" s="11" t="s">
        <v>48</v>
      </c>
      <c r="P8" s="11" t="s">
        <v>3</v>
      </c>
      <c r="Q8" s="19" t="s">
        <v>3</v>
      </c>
      <c r="R8" s="11" t="s">
        <v>3</v>
      </c>
      <c r="S8" s="11" t="s">
        <v>2</v>
      </c>
      <c r="T8" s="11" t="s">
        <v>48</v>
      </c>
      <c r="U8" s="12" t="s">
        <v>3</v>
      </c>
      <c r="V8" s="41" t="s">
        <v>8</v>
      </c>
      <c r="X8" s="5" t="s">
        <v>84</v>
      </c>
    </row>
    <row r="9" spans="1:30" ht="13.9" x14ac:dyDescent="0.25">
      <c r="A9" s="137" t="s">
        <v>108</v>
      </c>
      <c r="B9" s="96">
        <v>0</v>
      </c>
      <c r="C9" s="96">
        <v>0</v>
      </c>
      <c r="D9" s="96">
        <v>94000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96">
        <v>6362</v>
      </c>
      <c r="R9" s="96">
        <v>250</v>
      </c>
      <c r="S9" s="96">
        <f t="shared" ref="S9:T9" si="0">B9+N9</f>
        <v>0</v>
      </c>
      <c r="T9" s="96">
        <f t="shared" si="0"/>
        <v>0</v>
      </c>
      <c r="U9" s="97">
        <f>D9+P9+Q9+R9+J9+M9+G9</f>
        <v>100612</v>
      </c>
      <c r="V9" s="41" t="s">
        <v>8</v>
      </c>
      <c r="X9" s="42" t="s">
        <v>35</v>
      </c>
    </row>
    <row r="10" spans="1:30" ht="13.9" x14ac:dyDescent="0.25">
      <c r="A10" s="13" t="s">
        <v>51</v>
      </c>
      <c r="B10" s="99">
        <f t="shared" ref="B10:U10" si="1">SUM(B9:B9)</f>
        <v>0</v>
      </c>
      <c r="C10" s="99">
        <f t="shared" si="1"/>
        <v>0</v>
      </c>
      <c r="D10" s="99">
        <f t="shared" si="1"/>
        <v>94000</v>
      </c>
      <c r="E10" s="99">
        <f t="shared" si="1"/>
        <v>0</v>
      </c>
      <c r="F10" s="99">
        <f t="shared" si="1"/>
        <v>0</v>
      </c>
      <c r="G10" s="99">
        <f t="shared" si="1"/>
        <v>0</v>
      </c>
      <c r="H10" s="99">
        <f t="shared" si="1"/>
        <v>0</v>
      </c>
      <c r="I10" s="99">
        <f t="shared" si="1"/>
        <v>0</v>
      </c>
      <c r="J10" s="99">
        <f t="shared" si="1"/>
        <v>0</v>
      </c>
      <c r="K10" s="99">
        <f t="shared" si="1"/>
        <v>0</v>
      </c>
      <c r="L10" s="99">
        <f t="shared" si="1"/>
        <v>0</v>
      </c>
      <c r="M10" s="99">
        <f t="shared" si="1"/>
        <v>0</v>
      </c>
      <c r="N10" s="99">
        <f t="shared" si="1"/>
        <v>0</v>
      </c>
      <c r="O10" s="99">
        <f t="shared" si="1"/>
        <v>0</v>
      </c>
      <c r="P10" s="99">
        <f t="shared" si="1"/>
        <v>0</v>
      </c>
      <c r="Q10" s="99">
        <f t="shared" si="1"/>
        <v>6362</v>
      </c>
      <c r="R10" s="99">
        <f t="shared" si="1"/>
        <v>250</v>
      </c>
      <c r="S10" s="99">
        <f t="shared" si="1"/>
        <v>0</v>
      </c>
      <c r="T10" s="99">
        <f t="shared" si="1"/>
        <v>0</v>
      </c>
      <c r="U10" s="100">
        <f t="shared" si="1"/>
        <v>100612</v>
      </c>
      <c r="V10" s="41" t="s">
        <v>8</v>
      </c>
      <c r="X10" s="5" t="s">
        <v>85</v>
      </c>
    </row>
    <row r="11" spans="1:30" x14ac:dyDescent="0.2">
      <c r="A11" s="61" t="s">
        <v>16</v>
      </c>
      <c r="B11" s="106"/>
      <c r="C11" s="106">
        <v>0</v>
      </c>
      <c r="D11" s="106"/>
      <c r="E11" s="106"/>
      <c r="F11" s="106">
        <v>0</v>
      </c>
      <c r="G11" s="106"/>
      <c r="H11" s="106"/>
      <c r="I11" s="106">
        <v>0</v>
      </c>
      <c r="J11" s="106"/>
      <c r="K11" s="106"/>
      <c r="L11" s="106">
        <v>0</v>
      </c>
      <c r="M11" s="106"/>
      <c r="N11" s="106"/>
      <c r="O11" s="106">
        <v>0</v>
      </c>
      <c r="P11" s="106"/>
      <c r="Q11" s="106"/>
      <c r="R11" s="106"/>
      <c r="S11" s="106"/>
      <c r="T11" s="106">
        <f>C11+O11+I11</f>
        <v>0</v>
      </c>
      <c r="U11" s="107"/>
      <c r="V11" s="41" t="s">
        <v>8</v>
      </c>
      <c r="X11" s="21"/>
    </row>
    <row r="12" spans="1:30" ht="15" x14ac:dyDescent="0.25">
      <c r="A12" s="71" t="s">
        <v>52</v>
      </c>
      <c r="B12" s="23"/>
      <c r="C12" s="23">
        <f>C10+C11</f>
        <v>0</v>
      </c>
      <c r="D12" s="23"/>
      <c r="E12" s="23"/>
      <c r="F12" s="23">
        <f>F10+F11</f>
        <v>0</v>
      </c>
      <c r="G12" s="23"/>
      <c r="H12" s="23"/>
      <c r="I12" s="23">
        <f>I10+I11</f>
        <v>0</v>
      </c>
      <c r="J12" s="23"/>
      <c r="K12" s="23"/>
      <c r="L12" s="23">
        <f>L10+L11</f>
        <v>0</v>
      </c>
      <c r="M12" s="23"/>
      <c r="N12" s="23"/>
      <c r="O12" s="23">
        <f>O10+O11</f>
        <v>0</v>
      </c>
      <c r="P12" s="23"/>
      <c r="Q12" s="23"/>
      <c r="R12" s="23"/>
      <c r="S12" s="23"/>
      <c r="T12" s="106">
        <f>T10+T11</f>
        <v>0</v>
      </c>
      <c r="U12" s="98"/>
      <c r="V12" s="41" t="s">
        <v>8</v>
      </c>
      <c r="X12" s="20" t="s">
        <v>36</v>
      </c>
    </row>
    <row r="13" spans="1:30" x14ac:dyDescent="0.2">
      <c r="A13" s="16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98"/>
      <c r="V13" s="41" t="s">
        <v>8</v>
      </c>
      <c r="X13" s="21"/>
    </row>
    <row r="14" spans="1:30" x14ac:dyDescent="0.2">
      <c r="A14" s="16" t="s">
        <v>17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98"/>
      <c r="V14" s="41" t="s">
        <v>8</v>
      </c>
      <c r="X14" s="21"/>
    </row>
    <row r="15" spans="1:30" ht="13.9" x14ac:dyDescent="0.25">
      <c r="A15" s="17" t="s">
        <v>18</v>
      </c>
      <c r="B15" s="23"/>
      <c r="C15" s="23">
        <v>0</v>
      </c>
      <c r="D15" s="23"/>
      <c r="E15" s="23"/>
      <c r="F15" s="23">
        <v>0</v>
      </c>
      <c r="G15" s="23"/>
      <c r="H15" s="23"/>
      <c r="I15" s="23">
        <v>0</v>
      </c>
      <c r="J15" s="23"/>
      <c r="K15" s="23"/>
      <c r="L15" s="23">
        <v>0</v>
      </c>
      <c r="M15" s="23"/>
      <c r="N15" s="23"/>
      <c r="O15" s="23">
        <v>0</v>
      </c>
      <c r="P15" s="23"/>
      <c r="Q15" s="23"/>
      <c r="R15" s="23"/>
      <c r="S15" s="23"/>
      <c r="T15" s="23">
        <f>C15+O15+I15</f>
        <v>0</v>
      </c>
      <c r="U15" s="98"/>
      <c r="V15" s="41" t="s">
        <v>8</v>
      </c>
      <c r="X15" s="21"/>
    </row>
    <row r="16" spans="1:30" ht="13.9" x14ac:dyDescent="0.25">
      <c r="A16" s="18" t="s">
        <v>19</v>
      </c>
      <c r="B16" s="108"/>
      <c r="C16" s="108">
        <v>0</v>
      </c>
      <c r="D16" s="108"/>
      <c r="E16" s="108"/>
      <c r="F16" s="108">
        <v>0</v>
      </c>
      <c r="G16" s="108"/>
      <c r="H16" s="108"/>
      <c r="I16" s="108">
        <v>0</v>
      </c>
      <c r="J16" s="108"/>
      <c r="K16" s="108"/>
      <c r="L16" s="108">
        <v>0</v>
      </c>
      <c r="M16" s="108"/>
      <c r="N16" s="108"/>
      <c r="O16" s="108">
        <v>0</v>
      </c>
      <c r="P16" s="108"/>
      <c r="Q16" s="108"/>
      <c r="R16" s="108"/>
      <c r="S16" s="108"/>
      <c r="T16" s="23">
        <f>C16+O16+I15</f>
        <v>0</v>
      </c>
      <c r="U16" s="109"/>
      <c r="V16" s="41" t="s">
        <v>8</v>
      </c>
      <c r="X16" s="21"/>
    </row>
    <row r="17" spans="1:24" ht="14.45" thickBot="1" x14ac:dyDescent="0.3">
      <c r="A17" s="72" t="s">
        <v>53</v>
      </c>
      <c r="B17" s="110"/>
      <c r="C17" s="110">
        <f>C12+C15+C16</f>
        <v>0</v>
      </c>
      <c r="D17" s="110"/>
      <c r="E17" s="110"/>
      <c r="F17" s="110">
        <f>F12+F15+F16</f>
        <v>0</v>
      </c>
      <c r="G17" s="110"/>
      <c r="H17" s="110"/>
      <c r="I17" s="110">
        <f>I12+I15+I16</f>
        <v>0</v>
      </c>
      <c r="J17" s="110"/>
      <c r="K17" s="110"/>
      <c r="L17" s="110">
        <f>L12+L15+L16</f>
        <v>0</v>
      </c>
      <c r="M17" s="110"/>
      <c r="N17" s="110"/>
      <c r="O17" s="110">
        <f>O12+O15+O16</f>
        <v>0</v>
      </c>
      <c r="P17" s="110"/>
      <c r="Q17" s="110"/>
      <c r="R17" s="110"/>
      <c r="S17" s="110"/>
      <c r="T17" s="110">
        <f>SUM(T12,T15:T16)</f>
        <v>0</v>
      </c>
      <c r="U17" s="111"/>
      <c r="V17" s="41" t="s">
        <v>8</v>
      </c>
      <c r="X17" s="21"/>
    </row>
    <row r="18" spans="1:24" ht="13.9" x14ac:dyDescent="0.25">
      <c r="A18" s="134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41"/>
      <c r="X18" s="21"/>
    </row>
    <row r="19" spans="1:24" ht="13.9" x14ac:dyDescent="0.25">
      <c r="A19" s="5" t="s">
        <v>110</v>
      </c>
      <c r="V19" s="41" t="s">
        <v>8</v>
      </c>
    </row>
  </sheetData>
  <mergeCells count="11">
    <mergeCell ref="A7:A8"/>
    <mergeCell ref="B7:D7"/>
    <mergeCell ref="N7:P7"/>
    <mergeCell ref="S7:U7"/>
    <mergeCell ref="A1:U1"/>
    <mergeCell ref="A2:U2"/>
    <mergeCell ref="A3:U3"/>
    <mergeCell ref="A4:U4"/>
    <mergeCell ref="H7:J7"/>
    <mergeCell ref="K7:M7"/>
    <mergeCell ref="E7:G7"/>
  </mergeCells>
  <printOptions horizontalCentered="1"/>
  <pageMargins left="0.7" right="0.7" top="0.64" bottom="0.61" header="0.3" footer="0.3"/>
  <pageSetup scale="56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view="pageBreakPreview" zoomScale="80" zoomScaleNormal="100" zoomScaleSheetLayoutView="80" workbookViewId="0">
      <selection activeCell="A4" sqref="A4:P4"/>
    </sheetView>
  </sheetViews>
  <sheetFormatPr defaultColWidth="9.140625"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7.140625" style="9" customWidth="1"/>
    <col min="6" max="6" width="8.7109375" style="9" customWidth="1"/>
    <col min="7" max="7" width="8.7109375" style="9" bestFit="1" customWidth="1"/>
    <col min="8" max="8" width="15" style="9" customWidth="1"/>
    <col min="9" max="9" width="8.28515625" style="9" customWidth="1"/>
    <col min="10" max="10" width="9.85546875" style="9" customWidth="1"/>
    <col min="11" max="13" width="12.7109375" style="9" customWidth="1"/>
    <col min="14" max="14" width="8.28515625" style="9" customWidth="1"/>
    <col min="15" max="15" width="9.85546875" style="9" customWidth="1"/>
    <col min="16" max="16" width="12.7109375" style="9" customWidth="1"/>
    <col min="17" max="17" width="14" style="4" bestFit="1" customWidth="1"/>
    <col min="18" max="18" width="4.5703125" style="9" customWidth="1"/>
    <col min="19" max="19" width="116.7109375" style="9" customWidth="1"/>
    <col min="20" max="21" width="8.28515625" style="9" customWidth="1"/>
    <col min="22" max="22" width="12.7109375" style="9" customWidth="1"/>
    <col min="23" max="24" width="8.28515625" style="9" customWidth="1"/>
    <col min="25" max="25" width="12.7109375" style="9" customWidth="1"/>
    <col min="26" max="16384" width="9.140625" style="9"/>
  </cols>
  <sheetData>
    <row r="1" spans="1:25" ht="18" x14ac:dyDescent="0.25">
      <c r="A1" s="162" t="s">
        <v>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41" t="s">
        <v>8</v>
      </c>
      <c r="R1" s="6"/>
      <c r="S1" s="76" t="s">
        <v>15</v>
      </c>
      <c r="T1" s="6"/>
      <c r="U1" s="6"/>
      <c r="V1" s="6"/>
      <c r="W1" s="6"/>
      <c r="X1" s="6"/>
      <c r="Y1" s="6"/>
    </row>
    <row r="2" spans="1:25" ht="15" x14ac:dyDescent="0.2">
      <c r="A2" s="163" t="str">
        <f>'B. Summ of Req.'!A2:D2</f>
        <v>Radiation Exposure Compensation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41" t="s">
        <v>8</v>
      </c>
      <c r="R2" s="7"/>
      <c r="S2" s="77"/>
      <c r="T2" s="7"/>
      <c r="U2" s="7"/>
      <c r="V2" s="7"/>
      <c r="W2" s="7"/>
      <c r="X2" s="7"/>
      <c r="Y2" s="7"/>
    </row>
    <row r="3" spans="1:25" ht="15" x14ac:dyDescent="0.25">
      <c r="A3" s="174" t="str">
        <f>'B. Summ of Req.'!A3:D3</f>
        <v>Payments to the Radiation Compensation Trust Fund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41" t="s">
        <v>8</v>
      </c>
      <c r="R3" s="10"/>
      <c r="S3" s="77" t="s">
        <v>60</v>
      </c>
      <c r="T3" s="10"/>
      <c r="U3" s="10"/>
      <c r="V3" s="10"/>
      <c r="W3" s="10"/>
      <c r="X3" s="10"/>
      <c r="Y3" s="10"/>
    </row>
    <row r="4" spans="1:25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41" t="s">
        <v>8</v>
      </c>
      <c r="R4" s="8"/>
      <c r="S4" s="77" t="s">
        <v>59</v>
      </c>
      <c r="T4" s="8"/>
      <c r="U4" s="8"/>
      <c r="V4" s="8"/>
      <c r="W4" s="8"/>
      <c r="X4" s="8"/>
      <c r="Y4" s="8"/>
    </row>
    <row r="5" spans="1:25" ht="15.7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41" t="s">
        <v>8</v>
      </c>
      <c r="R5" s="8"/>
      <c r="S5" s="78"/>
      <c r="T5" s="8"/>
      <c r="U5" s="8"/>
      <c r="V5" s="8"/>
      <c r="W5" s="8"/>
      <c r="X5" s="8"/>
      <c r="Y5" s="8"/>
    </row>
    <row r="6" spans="1:25" ht="15" thickBo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 t="s">
        <v>8</v>
      </c>
      <c r="R6" s="8"/>
      <c r="S6" s="8"/>
      <c r="T6" s="8"/>
      <c r="U6" s="8"/>
      <c r="V6" s="8"/>
      <c r="W6" s="8"/>
      <c r="X6" s="8"/>
      <c r="Y6" s="8"/>
    </row>
    <row r="7" spans="1:25" ht="47.25" customHeight="1" x14ac:dyDescent="0.25">
      <c r="A7" s="169" t="s">
        <v>54</v>
      </c>
      <c r="B7" s="171" t="s">
        <v>105</v>
      </c>
      <c r="C7" s="171"/>
      <c r="D7" s="171"/>
      <c r="E7" s="171" t="s">
        <v>95</v>
      </c>
      <c r="F7" s="182"/>
      <c r="G7" s="183"/>
      <c r="H7" s="171" t="s">
        <v>31</v>
      </c>
      <c r="I7" s="171"/>
      <c r="J7" s="171"/>
      <c r="K7" s="74" t="s">
        <v>32</v>
      </c>
      <c r="L7" s="60" t="s">
        <v>57</v>
      </c>
      <c r="M7" s="171" t="s">
        <v>98</v>
      </c>
      <c r="N7" s="171"/>
      <c r="O7" s="172"/>
      <c r="P7" s="41" t="s">
        <v>8</v>
      </c>
      <c r="Q7" s="9"/>
      <c r="R7" s="5" t="s">
        <v>33</v>
      </c>
    </row>
    <row r="8" spans="1:25" ht="28.5" x14ac:dyDescent="0.25">
      <c r="A8" s="170"/>
      <c r="B8" s="11" t="s">
        <v>2</v>
      </c>
      <c r="C8" s="19" t="s">
        <v>49</v>
      </c>
      <c r="D8" s="11" t="s">
        <v>3</v>
      </c>
      <c r="E8" s="11" t="s">
        <v>2</v>
      </c>
      <c r="F8" s="70" t="s">
        <v>48</v>
      </c>
      <c r="G8" s="11" t="s">
        <v>3</v>
      </c>
      <c r="H8" s="11" t="s">
        <v>2</v>
      </c>
      <c r="I8" s="11" t="s">
        <v>49</v>
      </c>
      <c r="J8" s="11" t="s">
        <v>3</v>
      </c>
      <c r="K8" s="19" t="s">
        <v>3</v>
      </c>
      <c r="L8" s="11" t="s">
        <v>3</v>
      </c>
      <c r="M8" s="11" t="s">
        <v>2</v>
      </c>
      <c r="N8" s="11" t="s">
        <v>49</v>
      </c>
      <c r="O8" s="12" t="s">
        <v>3</v>
      </c>
      <c r="P8" s="41" t="s">
        <v>8</v>
      </c>
      <c r="Q8" s="9"/>
      <c r="R8" s="5" t="s">
        <v>34</v>
      </c>
    </row>
    <row r="9" spans="1:25" ht="13.9" x14ac:dyDescent="0.25">
      <c r="A9" s="137" t="s">
        <v>108</v>
      </c>
      <c r="B9" s="96">
        <v>0</v>
      </c>
      <c r="C9" s="96">
        <v>0</v>
      </c>
      <c r="D9" s="96">
        <v>82000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13871</v>
      </c>
      <c r="L9" s="96">
        <v>100</v>
      </c>
      <c r="M9" s="96">
        <f t="shared" ref="M9:N9" si="0">B9+H9</f>
        <v>0</v>
      </c>
      <c r="N9" s="96">
        <f t="shared" si="0"/>
        <v>0</v>
      </c>
      <c r="O9" s="97">
        <f>D9+J9+K9+L9</f>
        <v>95971</v>
      </c>
      <c r="P9" s="41" t="s">
        <v>8</v>
      </c>
      <c r="Q9" s="9"/>
      <c r="R9" s="42" t="s">
        <v>35</v>
      </c>
    </row>
    <row r="10" spans="1:25" ht="13.9" x14ac:dyDescent="0.25">
      <c r="A10" s="13" t="s">
        <v>51</v>
      </c>
      <c r="B10" s="99">
        <f t="shared" ref="B10:N10" si="1">SUM(B9:B9)</f>
        <v>0</v>
      </c>
      <c r="C10" s="99">
        <f t="shared" si="1"/>
        <v>0</v>
      </c>
      <c r="D10" s="99">
        <f t="shared" si="1"/>
        <v>82000</v>
      </c>
      <c r="E10" s="99">
        <f t="shared" si="1"/>
        <v>0</v>
      </c>
      <c r="F10" s="99">
        <f t="shared" si="1"/>
        <v>0</v>
      </c>
      <c r="G10" s="99">
        <f t="shared" si="1"/>
        <v>0</v>
      </c>
      <c r="H10" s="99">
        <f t="shared" si="1"/>
        <v>0</v>
      </c>
      <c r="I10" s="99">
        <f t="shared" si="1"/>
        <v>0</v>
      </c>
      <c r="J10" s="99">
        <f t="shared" si="1"/>
        <v>0</v>
      </c>
      <c r="K10" s="99">
        <f t="shared" si="1"/>
        <v>13871</v>
      </c>
      <c r="L10" s="99">
        <f t="shared" si="1"/>
        <v>100</v>
      </c>
      <c r="M10" s="99">
        <f t="shared" si="1"/>
        <v>0</v>
      </c>
      <c r="N10" s="99">
        <f t="shared" si="1"/>
        <v>0</v>
      </c>
      <c r="O10" s="100">
        <f t="shared" ref="O10:O11" si="2">D10+J10+K10+L10</f>
        <v>95971</v>
      </c>
      <c r="P10" s="41" t="s">
        <v>8</v>
      </c>
      <c r="Q10" s="9"/>
      <c r="R10" s="5"/>
    </row>
    <row r="11" spans="1:25" ht="15" x14ac:dyDescent="0.25">
      <c r="A11" s="85" t="s">
        <v>50</v>
      </c>
      <c r="B11" s="96"/>
      <c r="C11" s="96"/>
      <c r="D11" s="96">
        <v>0</v>
      </c>
      <c r="E11" s="64"/>
      <c r="F11" s="64"/>
      <c r="G11" s="64"/>
      <c r="H11" s="96"/>
      <c r="I11" s="96"/>
      <c r="J11" s="96"/>
      <c r="K11" s="96"/>
      <c r="L11" s="96"/>
      <c r="M11" s="96"/>
      <c r="N11" s="96"/>
      <c r="O11" s="97">
        <f t="shared" si="2"/>
        <v>0</v>
      </c>
      <c r="P11" s="41" t="s">
        <v>8</v>
      </c>
      <c r="Q11" s="9"/>
      <c r="R11" s="21"/>
    </row>
    <row r="12" spans="1:25" ht="15" x14ac:dyDescent="0.25">
      <c r="A12" s="86" t="s">
        <v>69</v>
      </c>
      <c r="B12" s="112"/>
      <c r="C12" s="112"/>
      <c r="D12" s="112">
        <f>SUM(D10:D11)</f>
        <v>82000</v>
      </c>
      <c r="E12" s="135"/>
      <c r="F12" s="135"/>
      <c r="G12" s="135"/>
      <c r="H12" s="112"/>
      <c r="I12" s="112"/>
      <c r="J12" s="112"/>
      <c r="K12" s="112"/>
      <c r="L12" s="112"/>
      <c r="M12" s="112"/>
      <c r="N12" s="112"/>
      <c r="O12" s="113">
        <f>SUM(O10:O11)</f>
        <v>95971</v>
      </c>
      <c r="P12" s="41" t="s">
        <v>8</v>
      </c>
      <c r="Q12" s="9"/>
      <c r="R12" s="20" t="s">
        <v>36</v>
      </c>
    </row>
    <row r="13" spans="1:25" x14ac:dyDescent="0.2">
      <c r="A13" s="61" t="s">
        <v>16</v>
      </c>
      <c r="B13" s="106"/>
      <c r="C13" s="106">
        <v>0</v>
      </c>
      <c r="D13" s="106"/>
      <c r="E13" s="106"/>
      <c r="F13" s="106">
        <v>0</v>
      </c>
      <c r="G13" s="106"/>
      <c r="H13" s="106"/>
      <c r="I13" s="106">
        <v>0</v>
      </c>
      <c r="J13" s="106"/>
      <c r="K13" s="106">
        <v>0</v>
      </c>
      <c r="L13" s="106"/>
      <c r="M13" s="106"/>
      <c r="N13" s="106">
        <f>C13+I13</f>
        <v>0</v>
      </c>
      <c r="O13" s="107"/>
      <c r="P13" s="41" t="s">
        <v>8</v>
      </c>
      <c r="Q13" s="9"/>
      <c r="R13" s="21"/>
    </row>
    <row r="14" spans="1:25" ht="13.9" x14ac:dyDescent="0.25">
      <c r="A14" s="71" t="s">
        <v>52</v>
      </c>
      <c r="B14" s="23"/>
      <c r="C14" s="23">
        <f>C10+C13</f>
        <v>0</v>
      </c>
      <c r="D14" s="23"/>
      <c r="E14" s="23"/>
      <c r="F14" s="23">
        <f>F10+F13</f>
        <v>0</v>
      </c>
      <c r="G14" s="23"/>
      <c r="H14" s="23"/>
      <c r="I14" s="23">
        <f>I10+I13</f>
        <v>0</v>
      </c>
      <c r="J14" s="23"/>
      <c r="K14" s="23">
        <v>0</v>
      </c>
      <c r="L14" s="23"/>
      <c r="M14" s="23"/>
      <c r="N14" s="23">
        <f>N10+N13</f>
        <v>0</v>
      </c>
      <c r="O14" s="98"/>
      <c r="P14" s="41" t="s">
        <v>8</v>
      </c>
      <c r="Q14" s="9"/>
      <c r="R14" s="21"/>
    </row>
    <row r="15" spans="1:25" ht="13.9" x14ac:dyDescent="0.25">
      <c r="A15" s="16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98"/>
      <c r="P15" s="41" t="s">
        <v>8</v>
      </c>
      <c r="Q15" s="9"/>
      <c r="R15" s="21"/>
    </row>
    <row r="16" spans="1:25" ht="13.9" x14ac:dyDescent="0.25">
      <c r="A16" s="16" t="s">
        <v>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98"/>
      <c r="P16" s="41" t="s">
        <v>8</v>
      </c>
      <c r="Q16" s="9"/>
      <c r="R16" s="21"/>
    </row>
    <row r="17" spans="1:18" ht="13.9" x14ac:dyDescent="0.25">
      <c r="A17" s="17" t="s">
        <v>18</v>
      </c>
      <c r="B17" s="23"/>
      <c r="C17" s="23">
        <v>0</v>
      </c>
      <c r="D17" s="23"/>
      <c r="E17" s="23"/>
      <c r="F17" s="23">
        <v>0</v>
      </c>
      <c r="G17" s="23"/>
      <c r="H17" s="23"/>
      <c r="I17" s="23">
        <v>0</v>
      </c>
      <c r="J17" s="23"/>
      <c r="K17" s="23">
        <v>0</v>
      </c>
      <c r="L17" s="23"/>
      <c r="M17" s="23"/>
      <c r="N17" s="23">
        <f>C17+I17</f>
        <v>0</v>
      </c>
      <c r="O17" s="98"/>
      <c r="P17" s="41" t="s">
        <v>8</v>
      </c>
      <c r="Q17" s="9"/>
      <c r="R17" s="21"/>
    </row>
    <row r="18" spans="1:18" ht="13.9" x14ac:dyDescent="0.25">
      <c r="A18" s="18" t="s">
        <v>19</v>
      </c>
      <c r="B18" s="108"/>
      <c r="C18" s="108">
        <v>0</v>
      </c>
      <c r="D18" s="108"/>
      <c r="E18" s="108"/>
      <c r="F18" s="108">
        <v>0</v>
      </c>
      <c r="G18" s="108"/>
      <c r="H18" s="108"/>
      <c r="I18" s="108">
        <v>0</v>
      </c>
      <c r="J18" s="108"/>
      <c r="K18" s="108">
        <v>0</v>
      </c>
      <c r="L18" s="108"/>
      <c r="M18" s="108"/>
      <c r="N18" s="108">
        <f>C18+I18</f>
        <v>0</v>
      </c>
      <c r="O18" s="109"/>
      <c r="P18" s="41" t="s">
        <v>8</v>
      </c>
      <c r="Q18" s="9"/>
      <c r="R18" s="21"/>
    </row>
    <row r="19" spans="1:18" ht="14.45" thickBot="1" x14ac:dyDescent="0.3">
      <c r="A19" s="72" t="s">
        <v>53</v>
      </c>
      <c r="B19" s="110"/>
      <c r="C19" s="110">
        <f>C14+C17+C18</f>
        <v>0</v>
      </c>
      <c r="D19" s="110"/>
      <c r="E19" s="110"/>
      <c r="F19" s="110">
        <f>F14+F17+F18</f>
        <v>0</v>
      </c>
      <c r="G19" s="110"/>
      <c r="H19" s="110"/>
      <c r="I19" s="110">
        <f>I14+I17+I18</f>
        <v>0</v>
      </c>
      <c r="J19" s="110"/>
      <c r="K19" s="110">
        <f>K14+K17+K18</f>
        <v>0</v>
      </c>
      <c r="L19" s="110"/>
      <c r="M19" s="110"/>
      <c r="N19" s="110">
        <f>SUM(N14,N17:N18)</f>
        <v>0</v>
      </c>
      <c r="O19" s="111"/>
      <c r="P19" s="41" t="s">
        <v>8</v>
      </c>
      <c r="Q19" s="9"/>
      <c r="R19" s="21"/>
    </row>
    <row r="20" spans="1:18" ht="13.9" x14ac:dyDescent="0.25">
      <c r="A20" s="132"/>
      <c r="B20" s="132"/>
      <c r="C20" s="132"/>
      <c r="D20" s="132"/>
      <c r="H20" s="132"/>
      <c r="I20" s="132"/>
      <c r="J20" s="132"/>
      <c r="K20" s="132"/>
      <c r="L20" s="132"/>
      <c r="M20" s="132"/>
      <c r="N20" s="132"/>
      <c r="O20" s="132"/>
      <c r="P20" s="41" t="s">
        <v>8</v>
      </c>
    </row>
    <row r="21" spans="1:18" ht="13.9" x14ac:dyDescent="0.25">
      <c r="A21" s="5" t="s">
        <v>109</v>
      </c>
      <c r="E21" s="132"/>
      <c r="F21" s="132"/>
      <c r="G21" s="132"/>
      <c r="P21" s="41" t="s">
        <v>8</v>
      </c>
    </row>
    <row r="22" spans="1:18" ht="13.9" x14ac:dyDescent="0.25">
      <c r="E22" s="132"/>
      <c r="F22" s="132"/>
      <c r="G22" s="132"/>
      <c r="P22" s="4" t="s">
        <v>9</v>
      </c>
      <c r="Q22" s="41"/>
    </row>
  </sheetData>
  <mergeCells count="9">
    <mergeCell ref="A1:P1"/>
    <mergeCell ref="A2:P2"/>
    <mergeCell ref="A3:P3"/>
    <mergeCell ref="A4:P4"/>
    <mergeCell ref="A7:A8"/>
    <mergeCell ref="B7:D7"/>
    <mergeCell ref="H7:J7"/>
    <mergeCell ref="M7:O7"/>
    <mergeCell ref="E7:G7"/>
  </mergeCells>
  <printOptions horizontalCentered="1"/>
  <pageMargins left="0.7" right="0.7" top="0.66" bottom="0.66" header="0.3" footer="0.3"/>
  <pageSetup scale="67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zoomScale="9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9" sqref="H29"/>
    </sheetView>
  </sheetViews>
  <sheetFormatPr defaultColWidth="9.140625" defaultRowHeight="14.25" x14ac:dyDescent="0.2"/>
  <cols>
    <col min="1" max="1" width="86.5703125" style="9" customWidth="1"/>
    <col min="2" max="2" width="8.28515625" style="9" customWidth="1"/>
    <col min="3" max="3" width="12.7109375" style="9" customWidth="1"/>
    <col min="4" max="4" width="8.28515625" style="9" customWidth="1"/>
    <col min="5" max="5" width="12.7109375" style="9" customWidth="1"/>
    <col min="6" max="6" width="8.28515625" style="9" customWidth="1"/>
    <col min="7" max="7" width="12.7109375" style="9" customWidth="1"/>
    <col min="8" max="8" width="8.28515625" style="9" customWidth="1"/>
    <col min="9" max="9" width="12.7109375" style="9" customWidth="1"/>
    <col min="10" max="10" width="14" style="4" bestFit="1" customWidth="1"/>
    <col min="11" max="11" width="4.5703125" style="9" customWidth="1"/>
    <col min="12" max="12" width="116.7109375" style="38" customWidth="1"/>
    <col min="13" max="14" width="8.28515625" style="9" customWidth="1"/>
    <col min="15" max="15" width="12.7109375" style="9" customWidth="1"/>
    <col min="16" max="17" width="8.28515625" style="9" customWidth="1"/>
    <col min="18" max="18" width="12.7109375" style="9" customWidth="1"/>
    <col min="19" max="16384" width="9.140625" style="9"/>
  </cols>
  <sheetData>
    <row r="1" spans="1:18" ht="18" x14ac:dyDescent="0.25">
      <c r="A1" s="162" t="s">
        <v>39</v>
      </c>
      <c r="B1" s="162"/>
      <c r="C1" s="162"/>
      <c r="D1" s="162"/>
      <c r="E1" s="162"/>
      <c r="F1" s="162"/>
      <c r="G1" s="162"/>
      <c r="H1" s="162"/>
      <c r="I1" s="162"/>
      <c r="J1" s="41" t="s">
        <v>8</v>
      </c>
      <c r="K1" s="6"/>
      <c r="L1" s="76" t="s">
        <v>15</v>
      </c>
      <c r="M1" s="6"/>
      <c r="N1" s="6"/>
      <c r="O1" s="6"/>
      <c r="P1" s="6"/>
      <c r="Q1" s="6"/>
      <c r="R1" s="6"/>
    </row>
    <row r="2" spans="1:18" ht="15" x14ac:dyDescent="0.2">
      <c r="A2" s="163" t="str">
        <f>'B. Summ of Req.'!A2:D2</f>
        <v>Radiation Exposure Compensation</v>
      </c>
      <c r="B2" s="163"/>
      <c r="C2" s="163"/>
      <c r="D2" s="163"/>
      <c r="E2" s="163"/>
      <c r="F2" s="163"/>
      <c r="G2" s="163"/>
      <c r="H2" s="163"/>
      <c r="I2" s="163"/>
      <c r="J2" s="41" t="s">
        <v>8</v>
      </c>
      <c r="K2" s="7"/>
      <c r="L2" s="77"/>
      <c r="M2" s="7"/>
      <c r="N2" s="7"/>
      <c r="O2" s="7"/>
      <c r="P2" s="7"/>
      <c r="Q2" s="7"/>
      <c r="R2" s="7"/>
    </row>
    <row r="3" spans="1:18" ht="15" x14ac:dyDescent="0.25">
      <c r="A3" s="174" t="str">
        <f>'B. Summ of Req.'!A3:D3</f>
        <v>Payments to the Radiation Compensation Trust Fund</v>
      </c>
      <c r="B3" s="174"/>
      <c r="C3" s="174"/>
      <c r="D3" s="174"/>
      <c r="E3" s="174"/>
      <c r="F3" s="174"/>
      <c r="G3" s="174"/>
      <c r="H3" s="174"/>
      <c r="I3" s="174"/>
      <c r="J3" s="41" t="s">
        <v>8</v>
      </c>
      <c r="K3" s="10"/>
      <c r="L3" s="77" t="s">
        <v>60</v>
      </c>
      <c r="M3" s="10"/>
      <c r="N3" s="10"/>
      <c r="O3" s="10"/>
      <c r="P3" s="10"/>
      <c r="Q3" s="10"/>
      <c r="R3" s="10"/>
    </row>
    <row r="4" spans="1:18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41" t="s">
        <v>8</v>
      </c>
      <c r="K4" s="8"/>
      <c r="L4" s="77" t="s">
        <v>59</v>
      </c>
      <c r="M4" s="8"/>
      <c r="N4" s="8"/>
      <c r="O4" s="8"/>
      <c r="P4" s="8"/>
      <c r="Q4" s="8"/>
      <c r="R4" s="8"/>
    </row>
    <row r="5" spans="1:18" ht="15.75" thickBot="1" x14ac:dyDescent="0.3">
      <c r="A5" s="173"/>
      <c r="B5" s="173"/>
      <c r="C5" s="173"/>
      <c r="D5" s="173"/>
      <c r="E5" s="173"/>
      <c r="F5" s="173"/>
      <c r="G5" s="173"/>
      <c r="H5" s="173"/>
      <c r="I5" s="173"/>
      <c r="J5" s="41" t="s">
        <v>8</v>
      </c>
      <c r="K5" s="8"/>
      <c r="L5" s="78"/>
      <c r="M5" s="8"/>
      <c r="N5" s="8"/>
      <c r="O5" s="8"/>
      <c r="P5" s="8"/>
      <c r="Q5" s="8"/>
      <c r="R5" s="8"/>
    </row>
    <row r="6" spans="1:18" ht="15" x14ac:dyDescent="0.2">
      <c r="A6" s="169" t="s">
        <v>40</v>
      </c>
      <c r="B6" s="171" t="s">
        <v>96</v>
      </c>
      <c r="C6" s="171"/>
      <c r="D6" s="184" t="s">
        <v>98</v>
      </c>
      <c r="E6" s="184"/>
      <c r="F6" s="171" t="s">
        <v>94</v>
      </c>
      <c r="G6" s="171"/>
      <c r="H6" s="171" t="s">
        <v>38</v>
      </c>
      <c r="I6" s="172"/>
      <c r="J6" s="41" t="s">
        <v>8</v>
      </c>
      <c r="L6" s="39"/>
    </row>
    <row r="7" spans="1:18" ht="28.5" x14ac:dyDescent="0.2">
      <c r="A7" s="170"/>
      <c r="B7" s="43" t="s">
        <v>20</v>
      </c>
      <c r="C7" s="11" t="s">
        <v>3</v>
      </c>
      <c r="D7" s="11" t="s">
        <v>20</v>
      </c>
      <c r="E7" s="11" t="s">
        <v>3</v>
      </c>
      <c r="F7" s="11" t="s">
        <v>20</v>
      </c>
      <c r="G7" s="11" t="s">
        <v>3</v>
      </c>
      <c r="H7" s="11" t="s">
        <v>20</v>
      </c>
      <c r="I7" s="12" t="s">
        <v>3</v>
      </c>
      <c r="J7" s="41" t="s">
        <v>8</v>
      </c>
      <c r="L7" s="48"/>
    </row>
    <row r="8" spans="1:18" ht="13.9" x14ac:dyDescent="0.25">
      <c r="A8" s="45" t="s">
        <v>41</v>
      </c>
      <c r="B8" s="23"/>
      <c r="C8" s="23"/>
      <c r="D8" s="23"/>
      <c r="E8" s="23"/>
      <c r="F8" s="23"/>
      <c r="G8" s="23"/>
      <c r="H8" s="23"/>
      <c r="I8" s="98"/>
      <c r="J8" s="41" t="s">
        <v>8</v>
      </c>
    </row>
    <row r="9" spans="1:18" ht="14.45" x14ac:dyDescent="0.3">
      <c r="A9" s="44" t="s">
        <v>42</v>
      </c>
      <c r="B9" s="23"/>
      <c r="C9" s="139">
        <v>86741</v>
      </c>
      <c r="D9" s="23"/>
      <c r="E9" s="143">
        <v>95971</v>
      </c>
      <c r="F9" s="23"/>
      <c r="G9" s="23">
        <v>82000</v>
      </c>
      <c r="H9" s="23"/>
      <c r="I9" s="149">
        <f>G9-E9</f>
        <v>-13971</v>
      </c>
      <c r="J9" s="41" t="s">
        <v>8</v>
      </c>
    </row>
    <row r="10" spans="1:18" ht="13.9" x14ac:dyDescent="0.25">
      <c r="A10" s="46" t="s">
        <v>43</v>
      </c>
      <c r="B10" s="51"/>
      <c r="C10" s="140">
        <f>C9</f>
        <v>86741</v>
      </c>
      <c r="D10" s="51"/>
      <c r="E10" s="144">
        <f>SUM(E8:E9)</f>
        <v>95971</v>
      </c>
      <c r="F10" s="51"/>
      <c r="G10" s="51">
        <f>SUM(G8:G9)</f>
        <v>82000</v>
      </c>
      <c r="H10" s="51"/>
      <c r="I10" s="150">
        <f>SUM(I8:I9)</f>
        <v>-13971</v>
      </c>
      <c r="J10" s="41" t="s">
        <v>8</v>
      </c>
      <c r="L10" s="39"/>
    </row>
    <row r="11" spans="1:18" ht="14.45" x14ac:dyDescent="0.3">
      <c r="A11" s="73" t="s">
        <v>58</v>
      </c>
      <c r="B11" s="23"/>
      <c r="C11" s="141">
        <v>-6362</v>
      </c>
      <c r="D11" s="23"/>
      <c r="E11" s="146">
        <f>-C14</f>
        <v>-13871</v>
      </c>
      <c r="F11" s="23"/>
      <c r="G11" s="23">
        <v>0</v>
      </c>
      <c r="H11" s="23"/>
      <c r="I11" s="159">
        <f>G11-E11</f>
        <v>13871</v>
      </c>
      <c r="J11" s="41" t="s">
        <v>8</v>
      </c>
      <c r="L11" s="39"/>
    </row>
    <row r="12" spans="1:18" ht="13.9" x14ac:dyDescent="0.25">
      <c r="A12" s="115" t="s">
        <v>82</v>
      </c>
      <c r="B12" s="23"/>
      <c r="C12" s="139"/>
      <c r="D12" s="23"/>
      <c r="E12" s="143">
        <v>0</v>
      </c>
      <c r="F12" s="23"/>
      <c r="G12" s="23">
        <v>0</v>
      </c>
      <c r="H12" s="23"/>
      <c r="I12" s="147">
        <f t="shared" ref="I12:I15" si="0">G12-E12</f>
        <v>0</v>
      </c>
      <c r="J12" s="41" t="s">
        <v>8</v>
      </c>
      <c r="L12" s="39"/>
    </row>
    <row r="13" spans="1:18" ht="14.45" x14ac:dyDescent="0.3">
      <c r="A13" s="115" t="s">
        <v>83</v>
      </c>
      <c r="B13" s="23"/>
      <c r="C13" s="141">
        <v>-250</v>
      </c>
      <c r="D13" s="23"/>
      <c r="E13" s="141">
        <v>-100</v>
      </c>
      <c r="F13" s="23"/>
      <c r="G13" s="23">
        <v>0</v>
      </c>
      <c r="H13" s="23"/>
      <c r="I13" s="147">
        <f t="shared" si="0"/>
        <v>100</v>
      </c>
      <c r="J13" s="41" t="s">
        <v>8</v>
      </c>
      <c r="L13" s="39"/>
    </row>
    <row r="14" spans="1:18" ht="13.9" x14ac:dyDescent="0.25">
      <c r="A14" s="44" t="s">
        <v>44</v>
      </c>
      <c r="B14" s="23"/>
      <c r="C14" s="139">
        <v>13871</v>
      </c>
      <c r="D14" s="23"/>
      <c r="E14" s="143"/>
      <c r="F14" s="23"/>
      <c r="G14" s="23">
        <v>0</v>
      </c>
      <c r="H14" s="23"/>
      <c r="I14" s="147">
        <f t="shared" si="0"/>
        <v>0</v>
      </c>
      <c r="J14" s="41" t="s">
        <v>8</v>
      </c>
      <c r="L14" s="39"/>
    </row>
    <row r="15" spans="1:18" ht="13.9" x14ac:dyDescent="0.25">
      <c r="A15" s="87" t="s">
        <v>70</v>
      </c>
      <c r="B15" s="23"/>
      <c r="C15" s="139">
        <v>0</v>
      </c>
      <c r="D15" s="23"/>
      <c r="E15" s="143">
        <v>0</v>
      </c>
      <c r="F15" s="23"/>
      <c r="G15" s="23">
        <v>0</v>
      </c>
      <c r="H15" s="23"/>
      <c r="I15" s="147">
        <f t="shared" si="0"/>
        <v>0</v>
      </c>
      <c r="J15" s="41" t="s">
        <v>8</v>
      </c>
      <c r="L15" s="39"/>
    </row>
    <row r="16" spans="1:18" ht="14.45" thickBot="1" x14ac:dyDescent="0.3">
      <c r="A16" s="47" t="s">
        <v>45</v>
      </c>
      <c r="B16" s="114">
        <f t="shared" ref="B16:H16" si="1">SUM(B10:B15)</f>
        <v>0</v>
      </c>
      <c r="C16" s="142">
        <f>SUM(C10:C15)</f>
        <v>94000</v>
      </c>
      <c r="D16" s="114">
        <f t="shared" si="1"/>
        <v>0</v>
      </c>
      <c r="E16" s="145">
        <f t="shared" si="1"/>
        <v>82000</v>
      </c>
      <c r="F16" s="114">
        <f t="shared" si="1"/>
        <v>0</v>
      </c>
      <c r="G16" s="114">
        <f t="shared" si="1"/>
        <v>82000</v>
      </c>
      <c r="H16" s="114">
        <f t="shared" si="1"/>
        <v>0</v>
      </c>
      <c r="I16" s="148">
        <f>SUM(I10:I15)</f>
        <v>0</v>
      </c>
      <c r="J16" s="41" t="s">
        <v>8</v>
      </c>
      <c r="L16" s="39"/>
    </row>
    <row r="17" spans="1:10" ht="13.9" x14ac:dyDescent="0.25">
      <c r="C17" s="138"/>
      <c r="J17" s="4" t="s">
        <v>9</v>
      </c>
    </row>
    <row r="18" spans="1:10" ht="13.9" x14ac:dyDescent="0.25">
      <c r="A18" s="158"/>
    </row>
  </sheetData>
  <mergeCells count="10">
    <mergeCell ref="A1:I1"/>
    <mergeCell ref="A2:I2"/>
    <mergeCell ref="A3:I3"/>
    <mergeCell ref="A4:I4"/>
    <mergeCell ref="A5:I5"/>
    <mergeCell ref="A6:A7"/>
    <mergeCell ref="B6:C6"/>
    <mergeCell ref="D6:E6"/>
    <mergeCell ref="F6:G6"/>
    <mergeCell ref="H6:I6"/>
  </mergeCells>
  <printOptions horizontalCentered="1"/>
  <pageMargins left="0.6" right="0.6" top="0.56999999999999995" bottom="0.55000000000000004" header="0.3" footer="0.3"/>
  <pageSetup scale="72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B. Summ of Req.</vt:lpstr>
      <vt:lpstr>B. Summ of Req. by DU</vt:lpstr>
      <vt:lpstr>D. Strategic Goals &amp; Objectives</vt:lpstr>
      <vt:lpstr>F. 2013 Crosswalk</vt:lpstr>
      <vt:lpstr>G. 2014 Crosswalk</vt:lpstr>
      <vt:lpstr>K. Summary by OC</vt:lpstr>
      <vt:lpstr>'B. Summ of Req.'!Print_Area</vt:lpstr>
      <vt:lpstr>'B. Summ of Req. by DU'!Print_Area</vt:lpstr>
      <vt:lpstr>'D. Strategic Goals &amp; Objectives'!Print_Area</vt:lpstr>
      <vt:lpstr>'F. 2013 Crosswalk'!Print_Area</vt:lpstr>
      <vt:lpstr>'G. 2014 Crosswalk'!Print_Area</vt:lpstr>
      <vt:lpstr>'K. Summary by OC'!Print_Area</vt:lpstr>
      <vt:lpstr>'D. Strategic Goals &amp; Objectives'!Print_Titles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2013-12-09T19:07:16Z</cp:lastPrinted>
  <dcterms:created xsi:type="dcterms:W3CDTF">2012-12-06T16:08:32Z</dcterms:created>
  <dcterms:modified xsi:type="dcterms:W3CDTF">2014-03-11T16:07:16Z</dcterms:modified>
</cp:coreProperties>
</file>