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225" windowWidth="19440" windowHeight="12000" tabRatio="806"/>
  </bookViews>
  <sheets>
    <sheet name="A. Organization Chart" sheetId="23" r:id="rId1"/>
    <sheet name="B. Summ of Req." sheetId="20" r:id="rId2"/>
    <sheet name="B. Summ of Req. by DU" sheetId="4" r:id="rId3"/>
    <sheet name="C. Program Changes by DU " sheetId="19" r:id="rId4"/>
    <sheet name="D. Strategic Goals &amp; Objectives" sheetId="8" r:id="rId5"/>
    <sheet name="E. ATB Justification" sheetId="21" r:id="rId6"/>
    <sheet name="F. 2013 Crosswalk" sheetId="10" r:id="rId7"/>
    <sheet name="G. 2014 Crosswalk" sheetId="11" r:id="rId8"/>
    <sheet name="H. Reimbursable Resources" sheetId="12" r:id="rId9"/>
    <sheet name="I. Permanent Positions" sheetId="13" r:id="rId10"/>
    <sheet name="J. Financial Analysis" sheetId="16" r:id="rId11"/>
    <sheet name="K. Summary by OC" sheetId="14" r:id="rId12"/>
  </sheets>
  <definedNames>
    <definedName name="_11POS_BY_CAT" localSheetId="0">#REF!</definedName>
    <definedName name="_11POS_BY_CAT">#REF!</definedName>
    <definedName name="_1ATTORNEY_SUPP">#REF!</definedName>
    <definedName name="_2ATTORNEY_SUPP" localSheetId="0">#REF!</definedName>
    <definedName name="_2ATTORNEY_SUPP">#REF!</definedName>
    <definedName name="_2GA_ROLLUP">#REF!</definedName>
    <definedName name="_3POS_BY_CAT">#REF!</definedName>
    <definedName name="_6GA_ROLLUP">#REF!</definedName>
    <definedName name="_7GA_ROLLUP" localSheetId="0">#REF!</definedName>
    <definedName name="_7GA_ROLLUP">#REF!</definedName>
    <definedName name="_9POS_BY_CAT">#REF!</definedName>
    <definedName name="DL" localSheetId="0">#REF!</definedName>
    <definedName name="DL">#REF!</definedName>
    <definedName name="EXECSUPP" localSheetId="0">#REF!</definedName>
    <definedName name="EXECSUPP">#REF!</definedName>
    <definedName name="FY0711.1" localSheetId="0">#REF!</definedName>
    <definedName name="FY0711.1">#REF!</definedName>
    <definedName name="FY0711.5" localSheetId="0">#REF!</definedName>
    <definedName name="FY0711.5">#REF!</definedName>
    <definedName name="FY0712.1" localSheetId="0">#REF!</definedName>
    <definedName name="FY0712.1">#REF!</definedName>
    <definedName name="FY0721.0" localSheetId="0">#REF!</definedName>
    <definedName name="FY0721.0">#REF!</definedName>
    <definedName name="FY0722.0" localSheetId="0">#REF!</definedName>
    <definedName name="FY0722.0">#REF!</definedName>
    <definedName name="FY0723.1" localSheetId="0">#REF!</definedName>
    <definedName name="FY0723.1">#REF!</definedName>
    <definedName name="FY0723.2" localSheetId="0">#REF!</definedName>
    <definedName name="FY0723.2">#REF!</definedName>
    <definedName name="FY0723.3" localSheetId="0">#REF!</definedName>
    <definedName name="FY0723.3">#REF!</definedName>
    <definedName name="FY0724.0" localSheetId="0">#REF!</definedName>
    <definedName name="FY0724.0">#REF!</definedName>
    <definedName name="FY0725.2" localSheetId="0">#REF!</definedName>
    <definedName name="FY0725.2">#REF!</definedName>
    <definedName name="FY0725.3" localSheetId="0">#REF!</definedName>
    <definedName name="FY0725.3">#REF!</definedName>
    <definedName name="FY0725.6" localSheetId="0">#REF!</definedName>
    <definedName name="FY0725.6">#REF!</definedName>
    <definedName name="FY0726.0" localSheetId="0">#REF!</definedName>
    <definedName name="FY0726.0">#REF!</definedName>
    <definedName name="FY0731.0" localSheetId="0">#REF!</definedName>
    <definedName name="FY0731.0">#REF!</definedName>
    <definedName name="FY0732.0" localSheetId="0">#REF!</definedName>
    <definedName name="FY0732.0">#REF!</definedName>
    <definedName name="FY07Ling" localSheetId="0">#REF!</definedName>
    <definedName name="FY07Ling">#REF!</definedName>
    <definedName name="FY07Mult" localSheetId="0">#REF!</definedName>
    <definedName name="FY07Mult">#REF!</definedName>
    <definedName name="FY07PEPI" localSheetId="0">#REF!</definedName>
    <definedName name="FY07PEPI">#REF!</definedName>
    <definedName name="FY07Tot" localSheetId="0">#REF!</definedName>
    <definedName name="FY07Tot">#REF!</definedName>
    <definedName name="FY07Train" localSheetId="0">#REF!</definedName>
    <definedName name="FY07Train">#REF!</definedName>
    <definedName name="FY0811.1" localSheetId="0">#REF!</definedName>
    <definedName name="FY0811.1">#REF!</definedName>
    <definedName name="FY0811.5" localSheetId="0">#REF!</definedName>
    <definedName name="FY0811.5">#REF!</definedName>
    <definedName name="FY0812.1" localSheetId="0">#REF!</definedName>
    <definedName name="FY0812.1">#REF!</definedName>
    <definedName name="FY0821.0" localSheetId="0">#REF!</definedName>
    <definedName name="FY0821.0">#REF!</definedName>
    <definedName name="FY0822.0" localSheetId="0">#REF!</definedName>
    <definedName name="FY0822.0">#REF!</definedName>
    <definedName name="FY0823.1" localSheetId="0">#REF!</definedName>
    <definedName name="FY0823.1">#REF!</definedName>
    <definedName name="FY0823.2" localSheetId="0">#REF!</definedName>
    <definedName name="FY0823.2">#REF!</definedName>
    <definedName name="FY0823.3" localSheetId="0">#REF!</definedName>
    <definedName name="FY0823.3">#REF!</definedName>
    <definedName name="FY0824.0" localSheetId="0">#REF!</definedName>
    <definedName name="FY0824.0">#REF!</definedName>
    <definedName name="FY0825.2" localSheetId="0">#REF!</definedName>
    <definedName name="FY0825.2">#REF!</definedName>
    <definedName name="FY0825.3" localSheetId="0">#REF!</definedName>
    <definedName name="FY0825.3">#REF!</definedName>
    <definedName name="FY0825.6" localSheetId="0">#REF!</definedName>
    <definedName name="FY0825.6">#REF!</definedName>
    <definedName name="FY0826.0" localSheetId="0">#REF!</definedName>
    <definedName name="FY0826.0">#REF!</definedName>
    <definedName name="FY0831.0" localSheetId="0">#REF!</definedName>
    <definedName name="FY0831.0">#REF!</definedName>
    <definedName name="FY0832.0" localSheetId="0">#REF!</definedName>
    <definedName name="FY0832.0">#REF!</definedName>
    <definedName name="FY08Ling" localSheetId="0">#REF!</definedName>
    <definedName name="FY08Ling">#REF!</definedName>
    <definedName name="FY08Mult" localSheetId="0">#REF!</definedName>
    <definedName name="FY08Mult">#REF!</definedName>
    <definedName name="FY08PEPI" localSheetId="0">#REF!</definedName>
    <definedName name="FY08PEPI">#REF!</definedName>
    <definedName name="FY08Tot" localSheetId="0">#REF!</definedName>
    <definedName name="FY08Tot">#REF!</definedName>
    <definedName name="FY08Train" localSheetId="0">#REF!</definedName>
    <definedName name="FY08Train">#REF!</definedName>
    <definedName name="FY0911.1" localSheetId="0">#REF!</definedName>
    <definedName name="FY0911.1">#REF!</definedName>
    <definedName name="FY0911.5" localSheetId="0">#REF!</definedName>
    <definedName name="FY0911.5">#REF!</definedName>
    <definedName name="FY0912.1" localSheetId="0">#REF!</definedName>
    <definedName name="FY0912.1">#REF!</definedName>
    <definedName name="FY0921.0" localSheetId="0">#REF!</definedName>
    <definedName name="FY0921.0">#REF!</definedName>
    <definedName name="FY0922.0" localSheetId="0">#REF!</definedName>
    <definedName name="FY0922.0">#REF!</definedName>
    <definedName name="FY0923.1" localSheetId="0">#REF!</definedName>
    <definedName name="FY0923.1">#REF!</definedName>
    <definedName name="FY0923.2" localSheetId="0">#REF!</definedName>
    <definedName name="FY0923.2">#REF!</definedName>
    <definedName name="FY0923.3" localSheetId="0">#REF!</definedName>
    <definedName name="FY0923.3">#REF!</definedName>
    <definedName name="FY0924.0" localSheetId="0">#REF!</definedName>
    <definedName name="FY0924.0">#REF!</definedName>
    <definedName name="FY0925.2" localSheetId="0">#REF!</definedName>
    <definedName name="FY0925.2">#REF!</definedName>
    <definedName name="FY0925.3" localSheetId="0">#REF!</definedName>
    <definedName name="FY0925.3">#REF!</definedName>
    <definedName name="FY0925.6" localSheetId="0">#REF!</definedName>
    <definedName name="FY0925.6">#REF!</definedName>
    <definedName name="FY0926.0" localSheetId="0">#REF!</definedName>
    <definedName name="FY0926.0">#REF!</definedName>
    <definedName name="FY0931.0" localSheetId="0">#REF!</definedName>
    <definedName name="FY0931.0">#REF!</definedName>
    <definedName name="FY0932.0" localSheetId="0">#REF!</definedName>
    <definedName name="FY0932.0">#REF!</definedName>
    <definedName name="FY09Ling" localSheetId="0">#REF!</definedName>
    <definedName name="FY09Ling">#REF!</definedName>
    <definedName name="FY09Mult" localSheetId="0">#REF!</definedName>
    <definedName name="FY09Mult">#REF!</definedName>
    <definedName name="FY09PEPI" localSheetId="0">#REF!</definedName>
    <definedName name="FY09PEPI">#REF!</definedName>
    <definedName name="FY09Tot" localSheetId="0">#REF!</definedName>
    <definedName name="FY09Tot">#REF!</definedName>
    <definedName name="FY09Train" localSheetId="0">#REF!</definedName>
    <definedName name="FY09Train">#REF!</definedName>
    <definedName name="INTEL" localSheetId="0">#REF!</definedName>
    <definedName name="INTEL">#REF!</definedName>
    <definedName name="JMD" localSheetId="0">#REF!</definedName>
    <definedName name="JMD">#REF!</definedName>
    <definedName name="PART" localSheetId="0">#REF!</definedName>
    <definedName name="PART">#REF!</definedName>
    <definedName name="_xlnm.Print_Area" localSheetId="0">'A. Organization Chart'!$A$1:$N$29</definedName>
    <definedName name="_xlnm.Print_Area" localSheetId="1">'B. Summ of Req.'!$A$1:$D$28</definedName>
    <definedName name="_xlnm.Print_Area" localSheetId="2">'B. Summ of Req. by DU'!$A$1:$M$28</definedName>
    <definedName name="_xlnm.Print_Area" localSheetId="3">'C. Program Changes by DU '!$A$1:$J$10</definedName>
    <definedName name="_xlnm.Print_Area" localSheetId="4">'D. Strategic Goals &amp; Objectives'!$A$1:$N$14</definedName>
    <definedName name="_xlnm.Print_Area" localSheetId="5">'E. ATB Justification'!$A$1:$G$20</definedName>
    <definedName name="_xlnm.Print_Area" localSheetId="6">'F. 2013 Crosswalk'!$A$1:$U$22</definedName>
    <definedName name="_xlnm.Print_Area" localSheetId="7">'G. 2014 Crosswalk'!$A$1:$L$23</definedName>
    <definedName name="_xlnm.Print_Area" localSheetId="8">'H. Reimbursable Resources'!$A$1:$M$24</definedName>
    <definedName name="_xlnm.Print_Area" localSheetId="9">'I. Permanent Positions'!$A$1:$J$21</definedName>
    <definedName name="_xlnm.Print_Area" localSheetId="10">'J. Financial Analysis'!$A$1:$E$38</definedName>
    <definedName name="_xlnm.Print_Area" localSheetId="11">'K. Summary by OC'!$A$1:$I$41</definedName>
    <definedName name="_xlnm.Print_Area">#REF!</definedName>
    <definedName name="_xlnm.Print_Titles" localSheetId="4">'D. Strategic Goals &amp; Objectives'!$1:$8</definedName>
    <definedName name="_xlnm.Print_Titles" localSheetId="5">'E. ATB Justification'!$1:$6</definedName>
    <definedName name="_xlnm.Print_Titles" localSheetId="10">'J. Financial Analysis'!$1:$5</definedName>
    <definedName name="REIMPRO" localSheetId="0">#REF!</definedName>
    <definedName name="REIMPRO">#REF!</definedName>
    <definedName name="REIMSOR" localSheetId="0">#REF!</definedName>
    <definedName name="REIMSOR">#REF!</definedName>
    <definedName name="Test">#REF!</definedName>
    <definedName name="Z_12C66D54_5067_4346_818B_6EAB1C8A9183_.wvu.PrintArea" localSheetId="0" hidden="1">'A. Organization Chart'!$A$1:$N$29</definedName>
    <definedName name="Z_3118AF25_8423_420A_806A_487665220C68_.wvu.PrintArea" localSheetId="0" hidden="1">'A. Organization Chart'!$A$1:$N$29</definedName>
    <definedName name="Z_4148B88B_8ED7_4FDE_9459_DEB244AD0552_.wvu.PrintArea" localSheetId="0" hidden="1">'A. Organization Chart'!$A$1:$N$29</definedName>
    <definedName name="Z_56C0A34E_45B4_448B_85E5_70B3A8E63333_.wvu.PrintArea" localSheetId="0" hidden="1">'A. Organization Chart'!$A$1:$N$29</definedName>
  </definedNames>
  <calcPr calcId="145621"/>
</workbook>
</file>

<file path=xl/calcChain.xml><?xml version="1.0" encoding="utf-8"?>
<calcChain xmlns="http://schemas.openxmlformats.org/spreadsheetml/2006/main">
  <c r="D26" i="20" l="1"/>
  <c r="C18" i="20"/>
  <c r="C19" i="20" s="1"/>
  <c r="C25" i="20" s="1"/>
  <c r="D19" i="20"/>
  <c r="D18" i="20"/>
  <c r="B18" i="20"/>
  <c r="B19" i="20" s="1"/>
  <c r="B25" i="20" s="1"/>
  <c r="F10" i="11" l="1"/>
  <c r="E37" i="16"/>
  <c r="E36" i="16"/>
  <c r="E35" i="16"/>
  <c r="E34" i="16"/>
  <c r="E33" i="16"/>
  <c r="E32" i="16"/>
  <c r="E31" i="16"/>
  <c r="E30" i="16"/>
  <c r="E29" i="16"/>
  <c r="E28" i="16"/>
  <c r="E27" i="16"/>
  <c r="E26" i="16"/>
  <c r="E25" i="16"/>
  <c r="E23" i="16"/>
  <c r="E22" i="16"/>
  <c r="E21" i="16"/>
  <c r="E20" i="16"/>
  <c r="E19" i="16"/>
  <c r="E18" i="16"/>
  <c r="E17" i="16"/>
  <c r="E16" i="16"/>
  <c r="E15" i="16"/>
  <c r="E14" i="16"/>
  <c r="E13" i="16"/>
  <c r="E12" i="16"/>
  <c r="E11" i="16"/>
  <c r="E10" i="16"/>
  <c r="D20" i="16"/>
  <c r="D19" i="16"/>
  <c r="D18" i="16"/>
  <c r="D17" i="16"/>
  <c r="D16" i="16"/>
  <c r="D15" i="16"/>
  <c r="D14" i="16"/>
  <c r="D13" i="16"/>
  <c r="D12" i="16"/>
  <c r="D11" i="16"/>
  <c r="D10" i="16"/>
  <c r="E9" i="16"/>
  <c r="D9" i="16"/>
  <c r="B21" i="16"/>
  <c r="D21" i="16" s="1"/>
  <c r="C21" i="16"/>
  <c r="C24" i="16" s="1"/>
  <c r="C38" i="16" s="1"/>
  <c r="B22" i="16"/>
  <c r="D22" i="16" s="1"/>
  <c r="E24" i="16" l="1"/>
  <c r="B24" i="16"/>
  <c r="B38" i="16" l="1"/>
  <c r="D24" i="16"/>
  <c r="J9" i="19"/>
  <c r="I9" i="19"/>
  <c r="H9" i="19"/>
  <c r="G9" i="19"/>
  <c r="U9" i="10" l="1"/>
  <c r="G10" i="10"/>
  <c r="F10" i="10"/>
  <c r="F12" i="10" s="1"/>
  <c r="F14" i="10" s="1"/>
  <c r="E10" i="10"/>
  <c r="C11" i="8"/>
  <c r="C12" i="8" s="1"/>
  <c r="D11" i="20"/>
  <c r="C11" i="20"/>
  <c r="B11" i="20"/>
  <c r="U10" i="10" l="1"/>
  <c r="L11" i="11" l="1"/>
  <c r="L9" i="11"/>
  <c r="M10" i="10" l="1"/>
  <c r="L10" i="10"/>
  <c r="L12" i="10" s="1"/>
  <c r="L14" i="10" s="1"/>
  <c r="K10" i="10"/>
  <c r="E15" i="21" l="1"/>
  <c r="F15" i="21"/>
  <c r="E19" i="21"/>
  <c r="E20" i="21" s="1"/>
  <c r="F19" i="21"/>
  <c r="F20" i="21" s="1"/>
  <c r="G19" i="21"/>
  <c r="G15" i="21" l="1"/>
  <c r="G20" i="21" s="1"/>
  <c r="D23" i="20" l="1"/>
  <c r="D24" i="20" s="1"/>
  <c r="C23" i="20"/>
  <c r="C24" i="20" s="1"/>
  <c r="B23" i="20"/>
  <c r="B24" i="20" s="1"/>
  <c r="B26" i="20" l="1"/>
  <c r="D25" i="20" l="1"/>
  <c r="C26" i="20"/>
  <c r="T11" i="10" l="1"/>
  <c r="J10" i="10"/>
  <c r="I10" i="10"/>
  <c r="I12" i="10" s="1"/>
  <c r="I14" i="10" s="1"/>
  <c r="H10" i="10"/>
  <c r="K13" i="11" l="1"/>
  <c r="A20" i="4" l="1"/>
  <c r="B14" i="14" l="1"/>
  <c r="K9" i="12"/>
  <c r="K9" i="4"/>
  <c r="H20" i="4" s="1"/>
  <c r="B10" i="4"/>
  <c r="M11" i="4" l="1"/>
  <c r="J22" i="4" s="1"/>
  <c r="I15" i="13" l="1"/>
  <c r="I14" i="13"/>
  <c r="I13" i="13"/>
  <c r="I12" i="13"/>
  <c r="I11" i="13"/>
  <c r="I10" i="13"/>
  <c r="I9" i="13"/>
  <c r="J10" i="19"/>
  <c r="H10" i="19"/>
  <c r="F10" i="19"/>
  <c r="E10" i="19"/>
  <c r="D10" i="19"/>
  <c r="C10" i="19"/>
  <c r="G10" i="19"/>
  <c r="I10" i="19" l="1"/>
  <c r="I39" i="14" l="1"/>
  <c r="I38" i="14"/>
  <c r="H36" i="14"/>
  <c r="E38" i="16" l="1"/>
  <c r="I30" i="14"/>
  <c r="I31" i="14"/>
  <c r="I32" i="14"/>
  <c r="I33" i="14"/>
  <c r="I29" i="14"/>
  <c r="D38" i="16" l="1"/>
  <c r="I27" i="14"/>
  <c r="I26" i="14"/>
  <c r="I25" i="14"/>
  <c r="I24" i="14"/>
  <c r="I23" i="14"/>
  <c r="I22" i="14"/>
  <c r="I21" i="14"/>
  <c r="I20" i="14"/>
  <c r="I19" i="14"/>
  <c r="I18" i="14"/>
  <c r="I17" i="14"/>
  <c r="I16" i="14"/>
  <c r="I13" i="14"/>
  <c r="H13" i="14"/>
  <c r="I12" i="14"/>
  <c r="H12" i="14"/>
  <c r="I11" i="14"/>
  <c r="H11" i="14"/>
  <c r="I9" i="14"/>
  <c r="H9" i="14"/>
  <c r="G10" i="14"/>
  <c r="F10" i="14"/>
  <c r="E10" i="14"/>
  <c r="D10" i="14"/>
  <c r="C14" i="14"/>
  <c r="C28" i="14" s="1"/>
  <c r="C34" i="14" s="1"/>
  <c r="B34" i="14"/>
  <c r="I8" i="14"/>
  <c r="H8" i="14"/>
  <c r="G19" i="13"/>
  <c r="F19" i="13"/>
  <c r="E19" i="13"/>
  <c r="D19" i="13"/>
  <c r="C19" i="13"/>
  <c r="B19" i="13"/>
  <c r="J16" i="13"/>
  <c r="H16" i="13"/>
  <c r="H17" i="13" s="1"/>
  <c r="I17" i="13" s="1"/>
  <c r="G16" i="13"/>
  <c r="F16" i="13"/>
  <c r="E16" i="13"/>
  <c r="D16" i="13"/>
  <c r="C16" i="13"/>
  <c r="B16" i="13"/>
  <c r="F34" i="14" l="1"/>
  <c r="F14" i="14"/>
  <c r="G14" i="14"/>
  <c r="G28" i="14" s="1"/>
  <c r="G34" i="14" s="1"/>
  <c r="D34" i="14"/>
  <c r="D14" i="14"/>
  <c r="E14" i="14"/>
  <c r="E28" i="14" s="1"/>
  <c r="E34" i="14" s="1"/>
  <c r="I16" i="13"/>
  <c r="I10" i="14"/>
  <c r="I14" i="14" s="1"/>
  <c r="H10" i="14"/>
  <c r="H34" i="14" s="1"/>
  <c r="H18" i="13"/>
  <c r="I18" i="13" l="1"/>
  <c r="I28" i="14"/>
  <c r="I34" i="14" s="1"/>
  <c r="H14" i="14"/>
  <c r="H19" i="13"/>
  <c r="J19" i="13"/>
  <c r="I19" i="13" l="1"/>
  <c r="J23" i="12"/>
  <c r="I23" i="12"/>
  <c r="H23" i="12"/>
  <c r="G23" i="12"/>
  <c r="F23" i="12"/>
  <c r="E23" i="12"/>
  <c r="D23" i="12"/>
  <c r="C23" i="12"/>
  <c r="B23" i="12"/>
  <c r="M22" i="12"/>
  <c r="L22" i="12"/>
  <c r="K22" i="12"/>
  <c r="M20" i="12"/>
  <c r="L20" i="12"/>
  <c r="K20" i="12"/>
  <c r="M19" i="12"/>
  <c r="L19" i="12"/>
  <c r="K19" i="12"/>
  <c r="M18" i="12"/>
  <c r="L18" i="12"/>
  <c r="K18" i="12"/>
  <c r="M13" i="12"/>
  <c r="L13" i="12"/>
  <c r="K13" i="12"/>
  <c r="M11" i="12"/>
  <c r="L11" i="12"/>
  <c r="K11" i="12"/>
  <c r="M10" i="12"/>
  <c r="L10" i="12"/>
  <c r="K10" i="12"/>
  <c r="M9" i="12"/>
  <c r="L9" i="12"/>
  <c r="J14" i="12"/>
  <c r="I14" i="12"/>
  <c r="H14" i="12"/>
  <c r="G14" i="12"/>
  <c r="F14" i="12"/>
  <c r="E14" i="12"/>
  <c r="D14" i="12"/>
  <c r="C14" i="12"/>
  <c r="B14" i="12"/>
  <c r="I10" i="11"/>
  <c r="I16" i="11" s="1"/>
  <c r="H10" i="11"/>
  <c r="H16" i="11" s="1"/>
  <c r="G10" i="11"/>
  <c r="F14" i="11"/>
  <c r="F16" i="11" s="1"/>
  <c r="E10" i="11"/>
  <c r="D10" i="11"/>
  <c r="C10" i="11"/>
  <c r="C14" i="11" s="1"/>
  <c r="C16" i="11" s="1"/>
  <c r="B10" i="11"/>
  <c r="K9" i="11"/>
  <c r="J9" i="11"/>
  <c r="P10" i="10"/>
  <c r="O10" i="10"/>
  <c r="O12" i="10" s="1"/>
  <c r="O14" i="10" s="1"/>
  <c r="N10" i="10"/>
  <c r="R10" i="10"/>
  <c r="Q10" i="10"/>
  <c r="D10" i="10"/>
  <c r="C10" i="10"/>
  <c r="C12" i="10" s="1"/>
  <c r="C14" i="10" s="1"/>
  <c r="B10" i="10"/>
  <c r="D12" i="11" l="1"/>
  <c r="L12" i="11" s="1"/>
  <c r="L10" i="11"/>
  <c r="K10" i="11"/>
  <c r="K14" i="11" s="1"/>
  <c r="K16" i="11" s="1"/>
  <c r="J10" i="11"/>
  <c r="K23" i="12"/>
  <c r="L23" i="12"/>
  <c r="M23" i="12"/>
  <c r="L14" i="12"/>
  <c r="K14" i="12"/>
  <c r="M14" i="12"/>
  <c r="T10" i="10"/>
  <c r="S10" i="10"/>
  <c r="T12" i="10" l="1"/>
  <c r="T14" i="10" s="1"/>
  <c r="L11" i="8"/>
  <c r="L12" i="8" s="1"/>
  <c r="K11" i="8"/>
  <c r="K12" i="8" s="1"/>
  <c r="J11" i="8"/>
  <c r="J12" i="8" s="1"/>
  <c r="I11" i="8"/>
  <c r="I12" i="8" s="1"/>
  <c r="H11" i="8"/>
  <c r="H12" i="8" s="1"/>
  <c r="G11" i="8"/>
  <c r="G12" i="8" s="1"/>
  <c r="F11" i="8"/>
  <c r="F12" i="8" s="1"/>
  <c r="E11" i="8"/>
  <c r="E12" i="8" s="1"/>
  <c r="D11" i="8"/>
  <c r="D12" i="8" s="1"/>
  <c r="M10" i="8"/>
  <c r="N10" i="8"/>
  <c r="M11" i="8" l="1"/>
  <c r="M12" i="8" s="1"/>
  <c r="N11" i="8"/>
  <c r="N12" i="8" s="1"/>
  <c r="I26" i="4"/>
  <c r="G21" i="4"/>
  <c r="G23" i="4" s="1"/>
  <c r="F21" i="4"/>
  <c r="F25" i="4" s="1"/>
  <c r="F27" i="4" s="1"/>
  <c r="E21" i="4"/>
  <c r="D21" i="4"/>
  <c r="D23" i="4" s="1"/>
  <c r="C21" i="4"/>
  <c r="C25" i="4" s="1"/>
  <c r="C27" i="4" s="1"/>
  <c r="B21" i="4"/>
  <c r="J10" i="4"/>
  <c r="J12" i="4" s="1"/>
  <c r="I10" i="4"/>
  <c r="I14" i="4" s="1"/>
  <c r="I16" i="4" s="1"/>
  <c r="H10" i="4"/>
  <c r="G10" i="4"/>
  <c r="G12" i="4" s="1"/>
  <c r="F10" i="4"/>
  <c r="F16" i="4" s="1"/>
  <c r="E10" i="4"/>
  <c r="D10" i="4"/>
  <c r="D12" i="4" s="1"/>
  <c r="C10" i="4"/>
  <c r="C14" i="4" s="1"/>
  <c r="C16" i="4" s="1"/>
  <c r="M9" i="4"/>
  <c r="J20" i="4" s="1"/>
  <c r="L9" i="4"/>
  <c r="I20" i="4" s="1"/>
  <c r="M12" i="4" l="1"/>
  <c r="J23" i="4"/>
  <c r="K10" i="4"/>
  <c r="L10" i="4"/>
  <c r="L14" i="4" s="1"/>
  <c r="L16" i="4" s="1"/>
  <c r="M10" i="4"/>
  <c r="J21" i="4"/>
  <c r="I21" i="4"/>
  <c r="I25" i="4" s="1"/>
  <c r="I27" i="4" s="1"/>
  <c r="H21" i="4"/>
</calcChain>
</file>

<file path=xl/sharedStrings.xml><?xml version="1.0" encoding="utf-8"?>
<sst xmlns="http://schemas.openxmlformats.org/spreadsheetml/2006/main" count="678" uniqueCount="179">
  <si>
    <t>Summary of Requirements</t>
  </si>
  <si>
    <t>Salaries and Expenses</t>
  </si>
  <si>
    <t>(Dollars in Thousands)</t>
  </si>
  <si>
    <t>Direct Pos.</t>
  </si>
  <si>
    <t>Amount</t>
  </si>
  <si>
    <t>Pay and Benefits</t>
  </si>
  <si>
    <t>Domestic Rent and Facilities</t>
  </si>
  <si>
    <t>Program Changes</t>
  </si>
  <si>
    <t>Subtotal, Offsets</t>
  </si>
  <si>
    <t>Total Program Changes</t>
  </si>
  <si>
    <t>end of line</t>
  </si>
  <si>
    <t>end of sheet</t>
  </si>
  <si>
    <t>Total</t>
  </si>
  <si>
    <t>Reimbursable FTE</t>
  </si>
  <si>
    <t>Overtime</t>
  </si>
  <si>
    <t>Direct FTE</t>
  </si>
  <si>
    <t>Program Increases</t>
  </si>
  <si>
    <t>Total Offsets</t>
  </si>
  <si>
    <t>Program Offsets</t>
  </si>
  <si>
    <t>Total Program Offsets</t>
  </si>
  <si>
    <t>Agt./
Atty.</t>
  </si>
  <si>
    <t>Resources by Department of Justice Strategic Goal/Objective</t>
  </si>
  <si>
    <t>Strategic Goal and Strategic Objective</t>
  </si>
  <si>
    <t>Direct Amount</t>
  </si>
  <si>
    <t>Direct/
Reimb FTE</t>
  </si>
  <si>
    <t>Goal 2</t>
  </si>
  <si>
    <t>Subtotal, Goal 2</t>
  </si>
  <si>
    <t>TOTAL</t>
  </si>
  <si>
    <t xml:space="preserve"> </t>
  </si>
  <si>
    <t>Subtotal, Pay and Benefits</t>
  </si>
  <si>
    <t>Subtotal, Domestic Rent and Facilities</t>
  </si>
  <si>
    <t>Reprogramming/Transfers</t>
  </si>
  <si>
    <t xml:space="preserve">Carryover </t>
  </si>
  <si>
    <t>Crosswalk of 2013 Availability</t>
  </si>
  <si>
    <t>Summary of Reimbursable Resources</t>
  </si>
  <si>
    <t>Increase/Decrease</t>
  </si>
  <si>
    <t>Reimb. Pos.</t>
  </si>
  <si>
    <t>Reimb. FTE</t>
  </si>
  <si>
    <t>Detail of Permanent Positions by Category</t>
  </si>
  <si>
    <t>ATBs</t>
  </si>
  <si>
    <t>Category</t>
  </si>
  <si>
    <t>Personnel Management (200-299)</t>
  </si>
  <si>
    <t>Clerical and Office Services (300-399)</t>
  </si>
  <si>
    <t>Accounting and Budget (500-599)</t>
  </si>
  <si>
    <t>Attorneys (905)</t>
  </si>
  <si>
    <t>Paralegals / Other Law (900-998)</t>
  </si>
  <si>
    <t>Library (1400-1499)</t>
  </si>
  <si>
    <t>Information Technology Mgmt  (2210)</t>
  </si>
  <si>
    <t>Total Direct Pos.</t>
  </si>
  <si>
    <t>Total Reimb. Pos.</t>
  </si>
  <si>
    <t>Headquarters (Washington, D.C.)</t>
  </si>
  <si>
    <t>U.S.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</si>
  <si>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</si>
  <si>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</si>
  <si>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</si>
  <si>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</si>
  <si>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</si>
  <si>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</si>
  <si>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</si>
  <si>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</si>
  <si>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</si>
  <si>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</si>
  <si>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</si>
  <si>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23.3 Communications, Utilities, and Miscellaneous Charges</t>
  </si>
  <si>
    <t>24.0 Printing and Reproduction</t>
  </si>
  <si>
    <t>25.1 Advisory and Assistance Services</t>
  </si>
  <si>
    <t>25.2 Other Services from Non-Federal Sources</t>
  </si>
  <si>
    <t>25.3 Other Goods and Services from Federal Sources</t>
  </si>
  <si>
    <t>25.5 Research and Development Contracts</t>
  </si>
  <si>
    <t>25.7 Operation and Maintenance of Equipment</t>
  </si>
  <si>
    <t>25.8 Subsistence and Support of Persons</t>
  </si>
  <si>
    <t>26.0 Supplies and Materials</t>
  </si>
  <si>
    <t>31.0 Equipment</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</si>
  <si>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</si>
  <si>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</si>
  <si>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</si>
  <si>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</si>
  <si>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</si>
  <si>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</si>
  <si>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</si>
  <si>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</si>
  <si>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SES</t>
  </si>
  <si>
    <t>GS-15</t>
  </si>
  <si>
    <t>GS-14</t>
  </si>
  <si>
    <t>GS-13</t>
  </si>
  <si>
    <t>GS-12</t>
  </si>
  <si>
    <t>GS-11</t>
  </si>
  <si>
    <t>GS-10</t>
  </si>
  <si>
    <t>GS-9</t>
  </si>
  <si>
    <t>GS-8</t>
  </si>
  <si>
    <t>GS-7</t>
  </si>
  <si>
    <t>GS-6</t>
  </si>
  <si>
    <t>GS-5</t>
  </si>
  <si>
    <t>Total Positions and Annual Amount</t>
  </si>
  <si>
    <t>Lapse (-)</t>
  </si>
  <si>
    <t>Total FTEs and Personnel Compensation</t>
  </si>
  <si>
    <t>Base Adjustments</t>
  </si>
  <si>
    <t>Total Base Adjustments</t>
  </si>
  <si>
    <t>Estimate FTE</t>
  </si>
  <si>
    <t>Actual FTE</t>
  </si>
  <si>
    <t>Estim. FTE</t>
  </si>
  <si>
    <t>Balance Rescission</t>
  </si>
  <si>
    <t>Total Direct</t>
  </si>
  <si>
    <t>Total Direct and Reimb. FTE</t>
  </si>
  <si>
    <t>Grand Total, FTE</t>
  </si>
  <si>
    <t>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</si>
  <si>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</si>
  <si>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</si>
  <si>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</si>
  <si>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Recoveries/Refunds</t>
  </si>
  <si>
    <t>Obligations by Program Activity</t>
  </si>
  <si>
    <t>Total Program Change Requests</t>
  </si>
  <si>
    <t>11.5 Other Personnel Compensation</t>
  </si>
  <si>
    <t>22.0 Transportation of Things</t>
  </si>
  <si>
    <t>Subtract - Unobligated Balance, Start-of-Year</t>
  </si>
  <si>
    <t>Budgetary Resources</t>
  </si>
  <si>
    <t>Est. FTE</t>
  </si>
  <si>
    <t>Total Direct with Rescission</t>
  </si>
  <si>
    <t>Add - Unobligated End-of-Year, Expiring</t>
  </si>
  <si>
    <t>Collections by Source</t>
  </si>
  <si>
    <t>Subtract - Recoveries/Refunds</t>
  </si>
  <si>
    <t>2013 Enacted</t>
  </si>
  <si>
    <t xml:space="preserve">  2013 Rescissions (1.877% &amp; 0.2%)</t>
  </si>
  <si>
    <t>FY 2015 Request</t>
  </si>
  <si>
    <t>2015 Current Services</t>
  </si>
  <si>
    <t>2015 Total Request</t>
  </si>
  <si>
    <t>2013 Enacted with Rescissions and Sequester</t>
  </si>
  <si>
    <t>2015 Technical and Base Adjustments</t>
  </si>
  <si>
    <t>2015 Increases</t>
  </si>
  <si>
    <t>2015 Offsets</t>
  </si>
  <si>
    <t>2015 Request</t>
  </si>
  <si>
    <t>FY 2015 Program Changes by Decision Unit</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</si>
  <si>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2015. </t>
    </r>
  </si>
  <si>
    <t>Sequester</t>
  </si>
  <si>
    <t>2013 Actual</t>
  </si>
  <si>
    <t>Crosswalk of 2014 Availability</t>
  </si>
  <si>
    <t>2014 Availability</t>
  </si>
  <si>
    <t>2014 Planned</t>
  </si>
  <si>
    <r>
      <t xml:space="preserve">2013 Appropriation Enacted w/o Balance Rescission </t>
    </r>
    <r>
      <rPr>
        <b/>
        <vertAlign val="superscript"/>
        <sz val="11"/>
        <color theme="1"/>
        <rFont val="Arial"/>
        <family val="2"/>
      </rPr>
      <t>1</t>
    </r>
  </si>
  <si>
    <t>Footnotes:</t>
  </si>
  <si>
    <t>Protect the federal fisc and defend the interests of the United States</t>
  </si>
  <si>
    <t>Supplementals</t>
  </si>
  <si>
    <t xml:space="preserve">  2013 Sequester</t>
  </si>
  <si>
    <t>Direct Positions</t>
  </si>
  <si>
    <t>FTE</t>
  </si>
  <si>
    <t>Note: The FTE for FY 2013 is actual and for FY 2014 and FY 2015 is estimated.</t>
  </si>
  <si>
    <t>Location of Description in Narrative</t>
  </si>
  <si>
    <t>2013 Enacted with Rescissions &amp; Sequestration</t>
  </si>
  <si>
    <t>2014 Enacted</t>
  </si>
  <si>
    <t>FY 2014 Enacted</t>
  </si>
  <si>
    <t>A: Organizational Chart</t>
  </si>
  <si>
    <t>2012 template</t>
  </si>
  <si>
    <t>FY 2011 CJ Submission</t>
  </si>
  <si>
    <t>2014 - 2015 Total Change</t>
  </si>
  <si>
    <t>Tax Division</t>
  </si>
  <si>
    <t>Miscellaneous Program and Administrative Reductions</t>
  </si>
  <si>
    <t>General Tax Matters</t>
  </si>
  <si>
    <t xml:space="preserve">Offsets: </t>
  </si>
  <si>
    <t>Internal Revenue Service</t>
  </si>
  <si>
    <t>Debt Collection (3% Fund)</t>
  </si>
  <si>
    <t>Treasury</t>
  </si>
  <si>
    <t>DOJ - EOUSA</t>
  </si>
  <si>
    <t>DOJ-OCDETF</t>
  </si>
  <si>
    <r>
      <t xml:space="preserve">Carryover:  </t>
    </r>
    <r>
      <rPr>
        <sz val="11"/>
        <color theme="1"/>
        <rFont val="Arial"/>
        <family val="2"/>
      </rPr>
      <t>The Tax Division brought forward $392,000 from funds provided in FY 2013 from ALS.</t>
    </r>
  </si>
  <si>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$190,000, represents the pay amounts for 1/4 of the fiscal year plus appropriate benefits ($137,000 for pay and $53,000 for benefits).</t>
    </r>
  </si>
  <si>
    <r>
      <rPr>
        <u/>
        <sz val="9"/>
        <color theme="1"/>
        <rFont val="Arial"/>
        <family val="2"/>
      </rPr>
      <t xml:space="preserve">FERS Regular/Law Enforcement Retirement Contribution:
</t>
    </r>
    <r>
      <rPr>
        <sz val="9"/>
        <color theme="1"/>
        <rFont val="Arial"/>
        <family val="2"/>
      </rPr>
      <t xml:space="preserve">Effective October 1, 2014 (FY 2015), the </t>
    </r>
    <r>
      <rPr>
        <b/>
        <sz val="9"/>
        <color theme="1"/>
        <rFont val="Arial"/>
        <family val="2"/>
      </rPr>
      <t xml:space="preserve">new agency contribution rates of 13.2% (up from the current 11.9%, or an increase of 1.3%) and 28.8% for law enforcement personnel (up from the current 26.3%, or an increase of 2.5%).  </t>
    </r>
    <r>
      <rPr>
        <sz val="9"/>
        <color theme="1"/>
        <rFont val="Arial"/>
        <family val="2"/>
      </rPr>
      <t xml:space="preserve">The amount requested, $689,000, represents the funds needed to cover this increase. </t>
    </r>
  </si>
  <si>
    <r>
      <t>Health Insurance:</t>
    </r>
    <r>
      <rPr>
        <sz val="9"/>
        <color theme="1"/>
        <rFont val="Arial"/>
        <family val="2"/>
      </rPr>
      <t xml:space="preserve">
Effective January 2015, the component's contribution to Federal employees' health insurance increases by 5.0 percent.  Applied against the 2014 estimate of $3,544,000, the additional amount required is $159,000.</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</si>
  <si>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$109,000 is necessary to meet our increased retirement obligations as a result of this conversion.</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</si>
  <si>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$563,000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</si>
  <si>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r>
      <t xml:space="preserve">2015 Pay Raise:
</t>
    </r>
    <r>
      <rPr>
        <sz val="9"/>
        <color theme="1"/>
        <rFont val="Arial"/>
        <family val="2"/>
      </rPr>
      <t>This request provides for a proposed 1 percent pay raise to be effective in January of 2015.  The amount request, $548,000, represents the pay amounts for 3/4 of the fiscal year plus appropriate benefits ($396,000 for pay and $153,000 for benefits.)</t>
    </r>
  </si>
  <si>
    <t>Page 26</t>
  </si>
  <si>
    <r>
      <t xml:space="preserve">Reprogramming/Transfers:  </t>
    </r>
    <r>
      <rPr>
        <sz val="11"/>
        <color theme="1"/>
        <rFont val="Arial"/>
        <family val="2"/>
      </rPr>
      <t>Funding includes $575,000 from ALS.</t>
    </r>
  </si>
  <si>
    <t xml:space="preserve">Total 2013 Enacted </t>
  </si>
  <si>
    <t>Prevent Crime, Protect the Rights of the American People, and Enforce Federal Law</t>
  </si>
  <si>
    <r>
      <t xml:space="preserve">Carryover:  </t>
    </r>
    <r>
      <rPr>
        <sz val="11"/>
        <color theme="1"/>
        <rFont val="Arial"/>
        <family val="2"/>
      </rPr>
      <t>Funds were carried over from FY 2012 from ALS.  The Tax Division brought forward $11,000 from funds provided in FY 2012 from ALS.</t>
    </r>
  </si>
  <si>
    <r>
      <t xml:space="preserve">Recoveries/Refunds:  </t>
    </r>
    <r>
      <rPr>
        <sz val="11"/>
        <color theme="1"/>
        <rFont val="Arial"/>
        <family val="2"/>
      </rPr>
      <t>Funding includes $393,000 in recoveries from ALS.</t>
    </r>
  </si>
  <si>
    <t>Reallocation</t>
  </si>
  <si>
    <t>The 2013 Enacted appropriation includes the 2 across-the-board rescissions of 1.877% and 0.2%</t>
  </si>
  <si>
    <t>Subtract - Reallocation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</si>
</sst>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3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i/>
      <sz val="11"/>
      <color theme="1"/>
      <name val="Arial"/>
      <family val="2"/>
    </font>
    <font>
      <b/>
      <vertAlign val="superscript"/>
      <sz val="11"/>
      <color theme="1"/>
      <name val="Arial"/>
      <family val="2"/>
    </font>
    <font>
      <sz val="10"/>
      <name val="Arial"/>
      <family val="2"/>
    </font>
    <font>
      <sz val="12"/>
      <name val="Arial"/>
      <family val="2"/>
    </font>
    <font>
      <sz val="9"/>
      <color rgb="FF1F497D"/>
      <name val="Arial"/>
      <family val="2"/>
    </font>
    <font>
      <b/>
      <sz val="12"/>
      <name val="Arial"/>
      <family val="2"/>
    </font>
    <font>
      <sz val="12"/>
      <name val="Arial"/>
      <family val="2"/>
    </font>
    <font>
      <b/>
      <sz val="16"/>
      <name val="Times New Roman"/>
      <family val="1"/>
    </font>
    <font>
      <sz val="8"/>
      <color indexed="9"/>
      <name val="Arial"/>
      <family val="2"/>
    </font>
    <font>
      <sz val="10"/>
      <color indexed="9"/>
      <name val="Times New Roman"/>
      <family val="1"/>
    </font>
    <font>
      <b/>
      <u/>
      <sz val="12"/>
      <name val="Times New Roman"/>
      <family val="1"/>
    </font>
    <font>
      <sz val="12"/>
      <name val="Times New Roman"/>
      <family val="1"/>
    </font>
    <font>
      <b/>
      <sz val="12"/>
      <color indexed="9"/>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s>
  <borders count="8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style="thin">
        <color indexed="64"/>
      </left>
      <right style="thin">
        <color indexed="64"/>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medium">
        <color auto="1"/>
      </left>
      <right/>
      <top/>
      <bottom style="thin">
        <color indexed="64"/>
      </bottom>
      <diagonal/>
    </border>
    <border>
      <left/>
      <right style="medium">
        <color auto="1"/>
      </right>
      <top/>
      <bottom style="thin">
        <color indexed="64"/>
      </bottom>
      <diagonal/>
    </border>
  </borders>
  <cellStyleXfs count="21">
    <xf numFmtId="0" fontId="0" fillId="0" borderId="0"/>
    <xf numFmtId="43" fontId="13" fillId="0" borderId="0" applyFont="0" applyFill="0" applyBorder="0" applyAlignment="0" applyProtection="0"/>
    <xf numFmtId="0" fontId="28"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9" fillId="0" borderId="0"/>
    <xf numFmtId="0" fontId="29" fillId="0" borderId="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29" fillId="0" borderId="0"/>
    <xf numFmtId="0" fontId="32" fillId="0" borderId="0"/>
  </cellStyleXfs>
  <cellXfs count="276">
    <xf numFmtId="0" fontId="0" fillId="0" borderId="0" xfId="0"/>
    <xf numFmtId="3" fontId="17" fillId="0" borderId="6" xfId="0" applyNumberFormat="1" applyFont="1" applyBorder="1" applyAlignment="1">
      <alignment horizontal="center" vertical="top" wrapText="1"/>
    </xf>
    <xf numFmtId="3" fontId="17" fillId="0" borderId="7" xfId="0" applyNumberFormat="1" applyFont="1" applyBorder="1" applyAlignment="1">
      <alignment horizontal="center" vertical="top" wrapText="1"/>
    </xf>
    <xf numFmtId="164" fontId="17" fillId="0" borderId="8" xfId="1" applyNumberFormat="1" applyFont="1" applyBorder="1" applyAlignment="1">
      <alignment horizontal="center" vertical="top" wrapText="1"/>
    </xf>
    <xf numFmtId="0" fontId="18" fillId="0" borderId="0" xfId="0" applyFont="1"/>
    <xf numFmtId="0" fontId="17" fillId="0" borderId="0" xfId="0" applyFont="1"/>
    <xf numFmtId="0" fontId="15" fillId="0" borderId="0" xfId="0" applyFont="1" applyAlignment="1"/>
    <xf numFmtId="0" fontId="16" fillId="0" borderId="0" xfId="0" applyFont="1" applyAlignment="1"/>
    <xf numFmtId="0" fontId="14" fillId="0" borderId="0" xfId="0" applyFont="1" applyAlignment="1"/>
    <xf numFmtId="0" fontId="12" fillId="0" borderId="0" xfId="0" applyFont="1"/>
    <xf numFmtId="0" fontId="12" fillId="0" borderId="0" xfId="0" applyFont="1" applyAlignment="1"/>
    <xf numFmtId="0" fontId="12" fillId="0" borderId="1" xfId="0" applyFont="1" applyBorder="1" applyAlignment="1">
      <alignment horizontal="center" vertical="top" wrapText="1"/>
    </xf>
    <xf numFmtId="0" fontId="12" fillId="0" borderId="13" xfId="0" applyFont="1" applyBorder="1" applyAlignment="1">
      <alignment horizontal="center" vertical="top" wrapText="1"/>
    </xf>
    <xf numFmtId="0" fontId="17" fillId="0" borderId="15" xfId="0" applyFont="1" applyBorder="1" applyAlignment="1">
      <alignment horizontal="right"/>
    </xf>
    <xf numFmtId="0" fontId="12" fillId="0" borderId="16" xfId="0" applyFont="1" applyBorder="1" applyAlignment="1">
      <alignment horizontal="left" indent="3"/>
    </xf>
    <xf numFmtId="0" fontId="12" fillId="0" borderId="17" xfId="0" applyFont="1" applyBorder="1"/>
    <xf numFmtId="0" fontId="12" fillId="0" borderId="18" xfId="0" applyFont="1" applyBorder="1"/>
    <xf numFmtId="0" fontId="12" fillId="0" borderId="19" xfId="0" applyFont="1" applyBorder="1" applyAlignment="1">
      <alignment horizontal="left" indent="3"/>
    </xf>
    <xf numFmtId="0" fontId="12" fillId="0" borderId="6" xfId="0" applyFont="1" applyBorder="1" applyAlignment="1">
      <alignment horizontal="left" indent="3"/>
    </xf>
    <xf numFmtId="0" fontId="11" fillId="0" borderId="1" xfId="0" applyFont="1" applyBorder="1" applyAlignment="1">
      <alignment horizontal="center" vertical="top" wrapText="1"/>
    </xf>
    <xf numFmtId="0" fontId="11" fillId="0" borderId="0" xfId="0" applyFont="1"/>
    <xf numFmtId="0" fontId="17" fillId="0" borderId="6" xfId="0" applyFont="1" applyBorder="1" applyAlignment="1">
      <alignment horizontal="right"/>
    </xf>
    <xf numFmtId="0" fontId="17" fillId="0" borderId="30" xfId="0" applyFont="1" applyBorder="1" applyAlignment="1">
      <alignment horizontal="right"/>
    </xf>
    <xf numFmtId="0" fontId="11" fillId="0" borderId="0" xfId="0" applyFont="1" applyAlignment="1">
      <alignment vertical="top" wrapText="1"/>
    </xf>
    <xf numFmtId="0" fontId="11" fillId="0" borderId="13" xfId="0" applyFont="1" applyBorder="1" applyAlignment="1">
      <alignment horizontal="center" vertical="top" wrapText="1"/>
    </xf>
    <xf numFmtId="3" fontId="12" fillId="0" borderId="20" xfId="0" applyNumberFormat="1" applyFont="1" applyBorder="1"/>
    <xf numFmtId="3" fontId="11" fillId="0" borderId="20" xfId="0" applyNumberFormat="1" applyFont="1" applyBorder="1"/>
    <xf numFmtId="3" fontId="11" fillId="0" borderId="21" xfId="0" applyNumberFormat="1" applyFont="1" applyBorder="1"/>
    <xf numFmtId="3" fontId="17" fillId="0" borderId="37" xfId="0" applyNumberFormat="1" applyFont="1" applyBorder="1"/>
    <xf numFmtId="3" fontId="17" fillId="0" borderId="38" xfId="0" applyNumberFormat="1" applyFont="1" applyBorder="1"/>
    <xf numFmtId="0" fontId="17" fillId="0" borderId="42" xfId="0" applyFont="1" applyBorder="1" applyAlignment="1">
      <alignment vertical="top"/>
    </xf>
    <xf numFmtId="0" fontId="12" fillId="0" borderId="43" xfId="0" applyFont="1" applyBorder="1" applyAlignment="1">
      <alignment vertical="top"/>
    </xf>
    <xf numFmtId="0" fontId="12" fillId="0" borderId="44" xfId="0" applyFont="1" applyBorder="1"/>
    <xf numFmtId="0" fontId="12" fillId="0" borderId="45" xfId="0" applyFont="1" applyBorder="1"/>
    <xf numFmtId="0" fontId="17" fillId="0" borderId="30" xfId="0" applyFont="1" applyBorder="1" applyAlignment="1">
      <alignment horizontal="center"/>
    </xf>
    <xf numFmtId="3" fontId="17" fillId="0" borderId="7" xfId="0" applyNumberFormat="1" applyFont="1" applyBorder="1"/>
    <xf numFmtId="0" fontId="17" fillId="0" borderId="28" xfId="0" applyFont="1" applyBorder="1" applyAlignment="1">
      <alignment vertical="top" wrapText="1"/>
    </xf>
    <xf numFmtId="0" fontId="17" fillId="0" borderId="36" xfId="0" applyFont="1" applyBorder="1" applyAlignment="1">
      <alignment horizontal="right" vertical="top"/>
    </xf>
    <xf numFmtId="0" fontId="14" fillId="0" borderId="0" xfId="0" applyFont="1" applyAlignment="1">
      <alignment horizontal="center"/>
    </xf>
    <xf numFmtId="0" fontId="24" fillId="0" borderId="0" xfId="0" applyFont="1" applyAlignment="1"/>
    <xf numFmtId="0" fontId="22" fillId="0" borderId="0" xfId="0" applyFont="1"/>
    <xf numFmtId="0" fontId="22" fillId="0" borderId="43" xfId="0" applyFont="1" applyBorder="1" applyAlignment="1">
      <alignment vertical="top"/>
    </xf>
    <xf numFmtId="0" fontId="22" fillId="0" borderId="44" xfId="0" applyFont="1" applyBorder="1"/>
    <xf numFmtId="0" fontId="24" fillId="0" borderId="0" xfId="0" applyFont="1"/>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3" fontId="22" fillId="0" borderId="20" xfId="0" applyNumberFormat="1" applyFont="1" applyBorder="1"/>
    <xf numFmtId="3" fontId="21" fillId="0" borderId="37" xfId="0" applyNumberFormat="1" applyFont="1" applyBorder="1"/>
    <xf numFmtId="3" fontId="21" fillId="0" borderId="20" xfId="0" applyNumberFormat="1" applyFont="1" applyBorder="1"/>
    <xf numFmtId="3" fontId="21" fillId="0" borderId="50" xfId="0" applyNumberFormat="1" applyFont="1" applyBorder="1"/>
    <xf numFmtId="0" fontId="22" fillId="0" borderId="47" xfId="0" applyFont="1" applyBorder="1" applyAlignment="1">
      <alignment vertical="top"/>
    </xf>
    <xf numFmtId="0" fontId="22" fillId="0" borderId="46" xfId="0" applyFont="1" applyBorder="1" applyAlignment="1">
      <alignment vertical="top"/>
    </xf>
    <xf numFmtId="3" fontId="21" fillId="0" borderId="53" xfId="0" applyNumberFormat="1" applyFont="1" applyBorder="1"/>
    <xf numFmtId="0" fontId="21" fillId="0" borderId="3" xfId="0" applyFont="1" applyBorder="1" applyAlignment="1">
      <alignment horizontal="center" vertical="center" wrapText="1"/>
    </xf>
    <xf numFmtId="3" fontId="22" fillId="0" borderId="21" xfId="0" applyNumberFormat="1" applyFont="1" applyBorder="1"/>
    <xf numFmtId="3" fontId="21" fillId="0" borderId="38" xfId="0" applyNumberFormat="1" applyFont="1" applyBorder="1"/>
    <xf numFmtId="3" fontId="21" fillId="0" borderId="54" xfId="0" applyNumberFormat="1" applyFont="1" applyBorder="1"/>
    <xf numFmtId="3" fontId="21" fillId="0" borderId="55" xfId="0" applyNumberFormat="1" applyFont="1" applyBorder="1"/>
    <xf numFmtId="0" fontId="14" fillId="0" borderId="33" xfId="0" applyFont="1" applyBorder="1" applyAlignment="1"/>
    <xf numFmtId="0" fontId="18" fillId="0" borderId="0" xfId="0" applyFont="1" applyAlignment="1"/>
    <xf numFmtId="0" fontId="10" fillId="0" borderId="1" xfId="0" applyFont="1" applyBorder="1" applyAlignment="1">
      <alignment horizontal="center" vertical="top" wrapText="1"/>
    </xf>
    <xf numFmtId="0" fontId="10" fillId="0" borderId="13" xfId="0" applyFont="1" applyBorder="1" applyAlignment="1">
      <alignment horizontal="center" vertical="top" wrapText="1"/>
    </xf>
    <xf numFmtId="0" fontId="12" fillId="0" borderId="43" xfId="0" applyFont="1" applyBorder="1"/>
    <xf numFmtId="0" fontId="12" fillId="0" borderId="47" xfId="0" applyFont="1" applyBorder="1" applyAlignment="1">
      <alignment horizontal="left" indent="1"/>
    </xf>
    <xf numFmtId="0" fontId="12" fillId="0" borderId="43" xfId="0" applyFont="1" applyBorder="1" applyAlignment="1">
      <alignment horizontal="left" indent="1"/>
    </xf>
    <xf numFmtId="0" fontId="17" fillId="0" borderId="9" xfId="0" applyFont="1" applyBorder="1" applyAlignment="1">
      <alignment horizontal="center"/>
    </xf>
    <xf numFmtId="0" fontId="10" fillId="0" borderId="16" xfId="0" applyFont="1" applyBorder="1" applyAlignment="1">
      <alignment horizontal="left" indent="2"/>
    </xf>
    <xf numFmtId="0" fontId="10" fillId="0" borderId="19" xfId="0" applyFont="1" applyBorder="1" applyAlignment="1">
      <alignment horizontal="left" indent="2"/>
    </xf>
    <xf numFmtId="0" fontId="26" fillId="0" borderId="19" xfId="0" applyFont="1" applyBorder="1" applyAlignment="1">
      <alignment horizontal="left" indent="8"/>
    </xf>
    <xf numFmtId="0" fontId="17" fillId="0" borderId="19" xfId="0" applyFont="1" applyBorder="1"/>
    <xf numFmtId="0" fontId="17" fillId="0" borderId="19" xfId="0" applyFont="1" applyBorder="1" applyAlignment="1">
      <alignment horizontal="center"/>
    </xf>
    <xf numFmtId="0" fontId="17" fillId="0" borderId="61" xfId="0" applyFont="1" applyBorder="1" applyAlignment="1">
      <alignment horizontal="center"/>
    </xf>
    <xf numFmtId="0" fontId="10" fillId="0" borderId="61" xfId="0" applyFont="1" applyBorder="1" applyAlignment="1">
      <alignment horizontal="left" wrapText="1" indent="2"/>
    </xf>
    <xf numFmtId="0" fontId="10" fillId="0" borderId="64" xfId="0" applyFont="1" applyBorder="1"/>
    <xf numFmtId="0" fontId="10" fillId="0" borderId="17" xfId="0" applyFont="1" applyBorder="1" applyAlignment="1">
      <alignment horizontal="left" indent="1"/>
    </xf>
    <xf numFmtId="0" fontId="10" fillId="0" borderId="50" xfId="0" applyFont="1" applyBorder="1" applyAlignment="1">
      <alignment horizontal="left" indent="1"/>
    </xf>
    <xf numFmtId="0" fontId="10" fillId="0" borderId="37" xfId="0" applyFont="1" applyBorder="1" applyAlignment="1">
      <alignment horizontal="left" indent="1"/>
    </xf>
    <xf numFmtId="0" fontId="10" fillId="0" borderId="50" xfId="0" applyFont="1" applyBorder="1" applyAlignment="1">
      <alignment horizontal="left" indent="3"/>
    </xf>
    <xf numFmtId="0" fontId="10" fillId="0" borderId="14" xfId="0" applyFont="1" applyBorder="1" applyAlignment="1">
      <alignment horizontal="left" indent="1"/>
    </xf>
    <xf numFmtId="0" fontId="17" fillId="0" borderId="1" xfId="0" applyFont="1" applyBorder="1" applyAlignment="1">
      <alignment horizontal="right" indent="1"/>
    </xf>
    <xf numFmtId="0" fontId="17" fillId="0" borderId="70" xfId="0" applyFont="1" applyBorder="1"/>
    <xf numFmtId="3" fontId="17" fillId="0" borderId="19" xfId="0" applyNumberFormat="1" applyFont="1" applyBorder="1"/>
    <xf numFmtId="3" fontId="17" fillId="0" borderId="20" xfId="0" applyNumberFormat="1" applyFont="1" applyBorder="1"/>
    <xf numFmtId="0" fontId="17" fillId="0" borderId="71" xfId="0" applyFont="1" applyBorder="1" applyAlignment="1">
      <alignment horizontal="left" indent="1"/>
    </xf>
    <xf numFmtId="3" fontId="17" fillId="0" borderId="21" xfId="0" applyNumberFormat="1" applyFont="1" applyBorder="1"/>
    <xf numFmtId="0" fontId="17" fillId="0" borderId="71" xfId="0" applyFont="1" applyBorder="1"/>
    <xf numFmtId="0" fontId="17" fillId="0" borderId="69" xfId="0" applyFont="1" applyBorder="1" applyAlignment="1">
      <alignment horizontal="left"/>
    </xf>
    <xf numFmtId="3" fontId="17" fillId="0" borderId="43" xfId="0" applyNumberFormat="1" applyFont="1" applyBorder="1"/>
    <xf numFmtId="3" fontId="17" fillId="0" borderId="72" xfId="0" applyNumberFormat="1" applyFont="1" applyBorder="1"/>
    <xf numFmtId="0" fontId="17" fillId="0" borderId="71" xfId="0" applyFont="1" applyBorder="1" applyAlignment="1">
      <alignment horizontal="left"/>
    </xf>
    <xf numFmtId="0" fontId="17" fillId="0" borderId="70" xfId="0" applyFont="1" applyBorder="1" applyAlignment="1">
      <alignment horizontal="left" indent="1"/>
    </xf>
    <xf numFmtId="0" fontId="17" fillId="0" borderId="74" xfId="0" applyFont="1" applyBorder="1"/>
    <xf numFmtId="3" fontId="17" fillId="0" borderId="63" xfId="0" applyNumberFormat="1" applyFont="1" applyBorder="1"/>
    <xf numFmtId="3" fontId="17" fillId="0" borderId="76" xfId="0" applyNumberFormat="1" applyFont="1" applyBorder="1"/>
    <xf numFmtId="0" fontId="17" fillId="0" borderId="4" xfId="0" applyFont="1" applyBorder="1" applyAlignment="1">
      <alignment horizontal="center" vertical="center" wrapText="1"/>
    </xf>
    <xf numFmtId="0" fontId="12" fillId="0" borderId="65" xfId="0" applyFont="1" applyBorder="1" applyAlignment="1">
      <alignment horizontal="left" indent="3"/>
    </xf>
    <xf numFmtId="0" fontId="9" fillId="0" borderId="16" xfId="0" applyFont="1" applyBorder="1" applyAlignment="1">
      <alignment horizontal="left" indent="2"/>
    </xf>
    <xf numFmtId="3" fontId="17" fillId="0" borderId="31" xfId="0" applyNumberFormat="1" applyFont="1" applyBorder="1"/>
    <xf numFmtId="3" fontId="17" fillId="0" borderId="14" xfId="0" applyNumberFormat="1" applyFont="1" applyBorder="1"/>
    <xf numFmtId="3" fontId="17" fillId="0" borderId="77" xfId="0" applyNumberFormat="1" applyFont="1" applyBorder="1"/>
    <xf numFmtId="0" fontId="9" fillId="0" borderId="1" xfId="0" applyFont="1" applyBorder="1" applyAlignment="1">
      <alignment horizontal="center" vertical="top" wrapText="1"/>
    </xf>
    <xf numFmtId="0" fontId="9" fillId="0" borderId="65" xfId="0" applyFont="1" applyBorder="1" applyAlignment="1">
      <alignment horizontal="left" indent="3"/>
    </xf>
    <xf numFmtId="0" fontId="9" fillId="0" borderId="19" xfId="0" applyFont="1" applyBorder="1" applyAlignment="1">
      <alignment horizontal="left" indent="3"/>
    </xf>
    <xf numFmtId="0" fontId="9" fillId="0" borderId="6" xfId="0" applyFont="1" applyBorder="1" applyAlignment="1">
      <alignment horizontal="left" indent="3"/>
    </xf>
    <xf numFmtId="0" fontId="8" fillId="0" borderId="1" xfId="0" applyFont="1" applyBorder="1" applyAlignment="1">
      <alignment horizontal="center" vertical="top" wrapText="1"/>
    </xf>
    <xf numFmtId="0" fontId="8" fillId="0" borderId="19" xfId="0" applyFont="1" applyBorder="1" applyAlignment="1">
      <alignment horizontal="left" indent="3"/>
    </xf>
    <xf numFmtId="0" fontId="8" fillId="0" borderId="6" xfId="0" applyFont="1" applyBorder="1" applyAlignment="1">
      <alignment horizontal="left" indent="3"/>
    </xf>
    <xf numFmtId="0" fontId="8" fillId="0" borderId="19" xfId="0" applyFont="1" applyBorder="1" applyAlignment="1">
      <alignment horizontal="left" indent="2"/>
    </xf>
    <xf numFmtId="0" fontId="17" fillId="0" borderId="4" xfId="0" applyFont="1" applyBorder="1" applyAlignment="1">
      <alignment horizontal="center" vertical="center" wrapText="1"/>
    </xf>
    <xf numFmtId="0" fontId="7" fillId="0" borderId="50" xfId="0" applyFont="1" applyBorder="1" applyAlignment="1">
      <alignment horizontal="left" indent="1"/>
    </xf>
    <xf numFmtId="0" fontId="6" fillId="0" borderId="35" xfId="0" applyFont="1" applyBorder="1" applyAlignment="1">
      <alignment horizontal="left" indent="2"/>
    </xf>
    <xf numFmtId="0" fontId="8" fillId="0" borderId="78" xfId="0" applyFont="1" applyBorder="1" applyAlignment="1">
      <alignment horizontal="left" indent="1"/>
    </xf>
    <xf numFmtId="0" fontId="8" fillId="0" borderId="10" xfId="0" applyFont="1" applyBorder="1" applyAlignment="1">
      <alignment horizontal="left" indent="1"/>
    </xf>
    <xf numFmtId="0" fontId="6" fillId="0" borderId="19" xfId="0" applyFont="1" applyBorder="1" applyAlignment="1">
      <alignment horizontal="left" indent="2"/>
    </xf>
    <xf numFmtId="3" fontId="17" fillId="0" borderId="47" xfId="0" applyNumberFormat="1" applyFont="1" applyBorder="1"/>
    <xf numFmtId="3" fontId="17" fillId="0" borderId="50" xfId="0" applyNumberFormat="1" applyFont="1" applyBorder="1"/>
    <xf numFmtId="3" fontId="17" fillId="0" borderId="79" xfId="0" applyNumberFormat="1" applyFont="1" applyBorder="1"/>
    <xf numFmtId="3" fontId="17" fillId="0" borderId="44" xfId="0" applyNumberFormat="1" applyFont="1" applyBorder="1"/>
    <xf numFmtId="3" fontId="17" fillId="0" borderId="65" xfId="0" applyNumberFormat="1" applyFont="1" applyBorder="1"/>
    <xf numFmtId="3" fontId="17" fillId="0" borderId="54" xfId="0" applyNumberFormat="1" applyFont="1" applyBorder="1"/>
    <xf numFmtId="3" fontId="17" fillId="0" borderId="35" xfId="0" applyNumberFormat="1" applyFont="1" applyBorder="1"/>
    <xf numFmtId="3" fontId="17" fillId="0" borderId="80" xfId="0" applyNumberFormat="1" applyFont="1" applyBorder="1"/>
    <xf numFmtId="0" fontId="5" fillId="0" borderId="1" xfId="0" applyFont="1" applyBorder="1" applyAlignment="1">
      <alignment horizontal="center" vertical="top" wrapText="1"/>
    </xf>
    <xf numFmtId="3" fontId="12" fillId="0" borderId="17" xfId="0" applyNumberFormat="1" applyFont="1" applyBorder="1"/>
    <xf numFmtId="3" fontId="12" fillId="0" borderId="18" xfId="0" applyNumberFormat="1" applyFont="1" applyBorder="1"/>
    <xf numFmtId="3" fontId="12" fillId="0" borderId="21" xfId="0" applyNumberFormat="1" applyFont="1" applyBorder="1"/>
    <xf numFmtId="3" fontId="17" fillId="0" borderId="1" xfId="0" applyNumberFormat="1" applyFont="1" applyBorder="1"/>
    <xf numFmtId="3" fontId="17" fillId="0" borderId="13" xfId="0" applyNumberFormat="1" applyFont="1" applyBorder="1"/>
    <xf numFmtId="3" fontId="17" fillId="0" borderId="17" xfId="0" applyNumberFormat="1" applyFont="1" applyBorder="1"/>
    <xf numFmtId="3" fontId="9" fillId="0" borderId="17" xfId="0" applyNumberFormat="1" applyFont="1" applyBorder="1"/>
    <xf numFmtId="3" fontId="9" fillId="0" borderId="18" xfId="0" applyNumberFormat="1" applyFont="1" applyBorder="1"/>
    <xf numFmtId="3" fontId="9" fillId="0" borderId="37" xfId="0" applyNumberFormat="1" applyFont="1" applyBorder="1"/>
    <xf numFmtId="3" fontId="9" fillId="0" borderId="38" xfId="0" applyNumberFormat="1" applyFont="1" applyBorder="1"/>
    <xf numFmtId="3" fontId="12" fillId="0" borderId="50" xfId="0" applyNumberFormat="1" applyFont="1" applyBorder="1"/>
    <xf numFmtId="3" fontId="12" fillId="0" borderId="54" xfId="0" applyNumberFormat="1" applyFont="1" applyBorder="1"/>
    <xf numFmtId="3" fontId="12" fillId="0" borderId="23" xfId="0" applyNumberFormat="1" applyFont="1" applyBorder="1"/>
    <xf numFmtId="3" fontId="12" fillId="0" borderId="24" xfId="0" applyNumberFormat="1" applyFont="1" applyBorder="1"/>
    <xf numFmtId="3" fontId="12" fillId="0" borderId="7" xfId="0" applyNumberFormat="1" applyFont="1" applyBorder="1"/>
    <xf numFmtId="3" fontId="12" fillId="0" borderId="8" xfId="0" applyNumberFormat="1" applyFont="1" applyBorder="1"/>
    <xf numFmtId="3" fontId="12" fillId="0" borderId="37" xfId="0" applyNumberFormat="1" applyFont="1" applyBorder="1"/>
    <xf numFmtId="3" fontId="12" fillId="0" borderId="38" xfId="0" applyNumberFormat="1" applyFont="1" applyBorder="1"/>
    <xf numFmtId="3" fontId="11" fillId="0" borderId="17" xfId="0" applyNumberFormat="1" applyFont="1" applyBorder="1"/>
    <xf numFmtId="3" fontId="11" fillId="0" borderId="37" xfId="0" applyNumberFormat="1" applyFont="1" applyBorder="1"/>
    <xf numFmtId="3" fontId="17" fillId="0" borderId="8" xfId="0" applyNumberFormat="1" applyFont="1" applyBorder="1"/>
    <xf numFmtId="3" fontId="11" fillId="0" borderId="50" xfId="0" applyNumberFormat="1" applyFont="1" applyBorder="1"/>
    <xf numFmtId="3" fontId="11" fillId="0" borderId="14" xfId="0" applyNumberFormat="1" applyFont="1" applyBorder="1"/>
    <xf numFmtId="3" fontId="17" fillId="0" borderId="53" xfId="0" applyNumberFormat="1" applyFont="1" applyBorder="1"/>
    <xf numFmtId="3" fontId="17" fillId="0" borderId="55" xfId="0" applyNumberFormat="1" applyFont="1" applyBorder="1"/>
    <xf numFmtId="3" fontId="12" fillId="0" borderId="63" xfId="0" applyNumberFormat="1" applyFont="1" applyBorder="1"/>
    <xf numFmtId="3" fontId="12" fillId="0" borderId="62" xfId="0" applyNumberFormat="1" applyFont="1" applyBorder="1"/>
    <xf numFmtId="3" fontId="12" fillId="0" borderId="53" xfId="0" applyNumberFormat="1" applyFont="1" applyBorder="1"/>
    <xf numFmtId="3" fontId="12" fillId="0" borderId="55" xfId="0" applyNumberFormat="1" applyFont="1" applyBorder="1"/>
    <xf numFmtId="0" fontId="4" fillId="0" borderId="19" xfId="0" applyFont="1" applyBorder="1" applyAlignment="1">
      <alignment horizontal="left" indent="2"/>
    </xf>
    <xf numFmtId="0" fontId="4" fillId="0" borderId="0" xfId="0" applyFont="1"/>
    <xf numFmtId="0" fontId="22" fillId="0" borderId="31" xfId="0" applyFont="1" applyBorder="1" applyAlignment="1">
      <alignment vertical="top"/>
    </xf>
    <xf numFmtId="3" fontId="22" fillId="0" borderId="50" xfId="0" applyNumberFormat="1" applyFont="1" applyBorder="1"/>
    <xf numFmtId="3" fontId="22" fillId="0" borderId="54" xfId="0" applyNumberFormat="1" applyFont="1" applyBorder="1"/>
    <xf numFmtId="3" fontId="4" fillId="0" borderId="0" xfId="0" applyNumberFormat="1" applyFont="1"/>
    <xf numFmtId="164" fontId="4" fillId="0" borderId="0" xfId="1" applyNumberFormat="1" applyFont="1"/>
    <xf numFmtId="3" fontId="4" fillId="0" borderId="21" xfId="0" applyNumberFormat="1" applyFont="1" applyBorder="1"/>
    <xf numFmtId="3" fontId="4" fillId="0" borderId="19" xfId="0" applyNumberFormat="1" applyFont="1" applyBorder="1"/>
    <xf numFmtId="3" fontId="4" fillId="0" borderId="20" xfId="0" applyNumberFormat="1" applyFont="1" applyBorder="1"/>
    <xf numFmtId="0" fontId="4" fillId="0" borderId="71" xfId="0" applyFont="1" applyBorder="1" applyAlignment="1">
      <alignment horizontal="left" indent="3"/>
    </xf>
    <xf numFmtId="0" fontId="4" fillId="0" borderId="71" xfId="0" applyFont="1" applyBorder="1" applyAlignment="1">
      <alignment horizontal="left" indent="4"/>
    </xf>
    <xf numFmtId="3" fontId="4" fillId="0" borderId="43" xfId="0" applyNumberFormat="1" applyFont="1" applyBorder="1"/>
    <xf numFmtId="3" fontId="4" fillId="0" borderId="72" xfId="0" applyNumberFormat="1" applyFont="1" applyBorder="1"/>
    <xf numFmtId="0" fontId="4" fillId="0" borderId="25" xfId="0" applyFont="1" applyBorder="1" applyAlignment="1">
      <alignment horizontal="left"/>
    </xf>
    <xf numFmtId="3" fontId="4" fillId="0" borderId="73" xfId="0" applyNumberFormat="1" applyFont="1" applyBorder="1"/>
    <xf numFmtId="0" fontId="30" fillId="0" borderId="0" xfId="0" applyFont="1" applyAlignment="1">
      <alignment vertical="center"/>
    </xf>
    <xf numFmtId="0" fontId="2" fillId="0" borderId="0" xfId="0" applyFont="1"/>
    <xf numFmtId="0" fontId="2" fillId="0" borderId="0" xfId="0" applyFont="1" applyAlignment="1">
      <alignment horizontal="left"/>
    </xf>
    <xf numFmtId="0" fontId="1" fillId="0" borderId="0" xfId="0" applyFont="1" applyAlignment="1"/>
    <xf numFmtId="0" fontId="4" fillId="0" borderId="0" xfId="0" applyFont="1" applyAlignment="1"/>
    <xf numFmtId="0" fontId="4" fillId="0" borderId="70" xfId="0" applyFont="1" applyBorder="1"/>
    <xf numFmtId="0" fontId="12" fillId="0" borderId="0" xfId="0" applyFont="1" applyAlignment="1">
      <alignment wrapText="1"/>
    </xf>
    <xf numFmtId="3" fontId="12" fillId="0" borderId="0" xfId="0" applyNumberFormat="1" applyFont="1" applyBorder="1"/>
    <xf numFmtId="0" fontId="19" fillId="0" borderId="0" xfId="0" applyFont="1" applyBorder="1" applyAlignment="1">
      <alignment horizontal="left" indent="3"/>
    </xf>
    <xf numFmtId="0" fontId="4" fillId="0" borderId="29" xfId="0" applyFont="1" applyBorder="1" applyAlignment="1">
      <alignment vertical="top" wrapText="1"/>
    </xf>
    <xf numFmtId="0" fontId="33" fillId="0" borderId="0" xfId="20" applyFont="1"/>
    <xf numFmtId="0" fontId="32" fillId="0" borderId="0" xfId="20"/>
    <xf numFmtId="0" fontId="34" fillId="0" borderId="0" xfId="20" applyFont="1"/>
    <xf numFmtId="0" fontId="31" fillId="0" borderId="0" xfId="20" applyFont="1"/>
    <xf numFmtId="0" fontId="29" fillId="3" borderId="0" xfId="20" applyFont="1" applyFill="1" applyAlignment="1"/>
    <xf numFmtId="0" fontId="29" fillId="3" borderId="0" xfId="20" applyFont="1" applyFill="1" applyBorder="1" applyAlignment="1">
      <alignment vertical="top" wrapText="1"/>
    </xf>
    <xf numFmtId="0" fontId="38" fillId="2" borderId="0" xfId="20" applyFont="1" applyFill="1" applyProtection="1">
      <protection hidden="1"/>
    </xf>
    <xf numFmtId="0" fontId="4" fillId="0" borderId="16" xfId="0" applyFont="1" applyBorder="1" applyAlignment="1">
      <alignment horizontal="left" indent="3"/>
    </xf>
    <xf numFmtId="0" fontId="4" fillId="0" borderId="16" xfId="0" applyFont="1" applyBorder="1" applyAlignment="1">
      <alignment horizontal="left" wrapText="1" indent="3"/>
    </xf>
    <xf numFmtId="0" fontId="4" fillId="0" borderId="19" xfId="0" applyFont="1" applyBorder="1" applyAlignment="1">
      <alignment horizontal="left" indent="3"/>
    </xf>
    <xf numFmtId="0" fontId="4" fillId="0" borderId="35" xfId="0" applyFont="1" applyBorder="1" applyAlignment="1">
      <alignment horizontal="left" indent="3"/>
    </xf>
    <xf numFmtId="0" fontId="4" fillId="0" borderId="22" xfId="0" applyFont="1" applyBorder="1" applyAlignment="1">
      <alignment horizontal="left" indent="3"/>
    </xf>
    <xf numFmtId="3" fontId="4" fillId="0" borderId="84" xfId="0" applyNumberFormat="1" applyFont="1" applyBorder="1"/>
    <xf numFmtId="3" fontId="4" fillId="0" borderId="85" xfId="0" applyNumberFormat="1" applyFont="1" applyBorder="1"/>
    <xf numFmtId="0" fontId="12" fillId="0" borderId="0" xfId="0" applyFont="1" applyFill="1"/>
    <xf numFmtId="3" fontId="12" fillId="0" borderId="20" xfId="0" applyNumberFormat="1" applyFont="1" applyFill="1" applyBorder="1"/>
    <xf numFmtId="0" fontId="12" fillId="0" borderId="0" xfId="0" applyFont="1" applyAlignment="1">
      <alignment horizontal="center" wrapText="1"/>
    </xf>
    <xf numFmtId="3" fontId="17" fillId="0" borderId="75" xfId="0" applyNumberFormat="1" applyFont="1" applyFill="1" applyBorder="1"/>
    <xf numFmtId="0" fontId="4" fillId="0" borderId="28" xfId="0" applyFont="1" applyFill="1" applyBorder="1" applyAlignment="1">
      <alignment horizontal="center"/>
    </xf>
    <xf numFmtId="0" fontId="21" fillId="0" borderId="0" xfId="0" applyFont="1" applyBorder="1" applyAlignment="1">
      <alignment vertical="center" wrapText="1"/>
    </xf>
    <xf numFmtId="0" fontId="22" fillId="0" borderId="86" xfId="0" applyFont="1" applyBorder="1" applyAlignment="1">
      <alignment vertical="top"/>
    </xf>
    <xf numFmtId="3" fontId="17" fillId="0" borderId="87" xfId="0" applyNumberFormat="1" applyFont="1" applyBorder="1"/>
    <xf numFmtId="3" fontId="17" fillId="0" borderId="2" xfId="0" applyNumberFormat="1" applyFont="1" applyBorder="1"/>
    <xf numFmtId="3" fontId="17" fillId="0" borderId="88" xfId="0" applyNumberFormat="1" applyFont="1" applyBorder="1"/>
    <xf numFmtId="0" fontId="0" fillId="0" borderId="0" xfId="0"/>
    <xf numFmtId="0" fontId="18" fillId="0" borderId="0" xfId="0" applyFont="1"/>
    <xf numFmtId="0" fontId="35" fillId="0" borderId="0" xfId="20" applyFont="1" applyBorder="1" applyAlignment="1"/>
    <xf numFmtId="0" fontId="29" fillId="0" borderId="0" xfId="20" applyFont="1" applyBorder="1" applyAlignment="1"/>
    <xf numFmtId="0" fontId="36" fillId="3" borderId="0" xfId="20" applyFont="1" applyFill="1" applyBorder="1" applyAlignment="1">
      <alignment horizontal="center" vertical="top"/>
    </xf>
    <xf numFmtId="0" fontId="37" fillId="4" borderId="0" xfId="20" applyFont="1" applyFill="1" applyBorder="1" applyAlignment="1">
      <alignment vertical="top" wrapText="1"/>
    </xf>
    <xf numFmtId="0" fontId="4" fillId="0" borderId="0" xfId="0" applyFont="1" applyAlignment="1">
      <alignment horizontal="left" vertical="top"/>
    </xf>
    <xf numFmtId="0" fontId="27" fillId="0" borderId="0" xfId="0" applyFont="1" applyAlignment="1">
      <alignment horizontal="left" vertical="top"/>
    </xf>
    <xf numFmtId="0" fontId="15" fillId="0" borderId="0" xfId="0" applyFont="1" applyAlignment="1">
      <alignment horizontal="center"/>
    </xf>
    <xf numFmtId="0" fontId="16"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4" fillId="0" borderId="0" xfId="0" applyFont="1" applyAlignment="1">
      <alignment horizont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2" fillId="0" borderId="0" xfId="0" applyFont="1" applyAlignment="1">
      <alignment horizont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1" fillId="0" borderId="0" xfId="0" applyFont="1" applyAlignment="1">
      <alignment horizontal="center"/>
    </xf>
    <xf numFmtId="0" fontId="19" fillId="0" borderId="0" xfId="0" applyFont="1" applyAlignment="1">
      <alignment horizontal="left" vertical="top"/>
    </xf>
    <xf numFmtId="0" fontId="17" fillId="0" borderId="12"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2" fillId="0" borderId="33" xfId="0" applyFont="1" applyBorder="1" applyAlignment="1">
      <alignment horizontal="center"/>
    </xf>
    <xf numFmtId="0" fontId="20" fillId="0" borderId="0" xfId="0" applyFont="1" applyAlignment="1">
      <alignment horizontal="center"/>
    </xf>
    <xf numFmtId="0" fontId="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1" fillId="0" borderId="48" xfId="0" applyFont="1" applyBorder="1" applyAlignment="1">
      <alignment horizontal="left" vertical="top" wrapText="1"/>
    </xf>
    <xf numFmtId="0" fontId="4" fillId="0" borderId="0" xfId="0" applyFont="1" applyBorder="1" applyAlignment="1">
      <alignment horizontal="center"/>
    </xf>
    <xf numFmtId="0" fontId="4" fillId="0" borderId="33" xfId="0" applyFont="1" applyBorder="1" applyAlignment="1">
      <alignment horizontal="center"/>
    </xf>
    <xf numFmtId="0" fontId="21" fillId="0" borderId="52" xfId="0" applyFont="1" applyBorder="1" applyAlignment="1">
      <alignment horizontal="center" vertical="top"/>
    </xf>
    <xf numFmtId="0" fontId="21" fillId="0" borderId="30" xfId="0" applyFont="1" applyBorder="1" applyAlignment="1">
      <alignment horizontal="center" vertical="top"/>
    </xf>
    <xf numFmtId="0" fontId="25" fillId="0" borderId="39" xfId="0" applyFont="1" applyBorder="1" applyAlignment="1">
      <alignment horizontal="left" vertical="top" wrapText="1"/>
    </xf>
    <xf numFmtId="0" fontId="25" fillId="0" borderId="39" xfId="0" applyFont="1" applyBorder="1" applyAlignment="1">
      <alignment horizontal="left" vertical="top"/>
    </xf>
    <xf numFmtId="0" fontId="25" fillId="0" borderId="29" xfId="0" applyFont="1" applyBorder="1" applyAlignment="1">
      <alignment horizontal="left" vertical="top"/>
    </xf>
    <xf numFmtId="0" fontId="25" fillId="0" borderId="82" xfId="0" applyFont="1" applyBorder="1" applyAlignment="1">
      <alignment horizontal="left" vertical="top" wrapText="1"/>
    </xf>
    <xf numFmtId="0" fontId="0" fillId="0" borderId="82" xfId="0" applyBorder="1" applyAlignment="1">
      <alignment horizontal="left" vertical="top" wrapText="1"/>
    </xf>
    <xf numFmtId="0" fontId="0" fillId="0" borderId="83" xfId="0" applyBorder="1" applyAlignment="1">
      <alignment horizontal="left" vertical="top" wrapText="1"/>
    </xf>
    <xf numFmtId="0" fontId="0" fillId="0" borderId="49" xfId="0" applyBorder="1" applyAlignment="1">
      <alignment horizontal="left" vertical="top" wrapText="1"/>
    </xf>
    <xf numFmtId="0" fontId="0" fillId="0" borderId="51" xfId="0" applyBorder="1" applyAlignment="1">
      <alignment horizontal="left" vertical="top" wrapText="1"/>
    </xf>
    <xf numFmtId="0" fontId="22" fillId="0" borderId="82" xfId="0" applyFont="1" applyBorder="1" applyAlignment="1">
      <alignment horizontal="left" vertical="top" wrapText="1"/>
    </xf>
    <xf numFmtId="0" fontId="22" fillId="0" borderId="83" xfId="0" applyFont="1" applyBorder="1" applyAlignment="1">
      <alignment horizontal="left" vertical="top" wrapText="1"/>
    </xf>
    <xf numFmtId="0" fontId="22" fillId="0" borderId="49" xfId="0" applyFont="1" applyBorder="1" applyAlignment="1">
      <alignment horizontal="left" vertical="top" wrapText="1"/>
    </xf>
    <xf numFmtId="0" fontId="22" fillId="0" borderId="51" xfId="0" applyFont="1" applyBorder="1" applyAlignment="1">
      <alignment horizontal="left" vertical="top" wrapText="1"/>
    </xf>
    <xf numFmtId="0" fontId="22" fillId="0" borderId="39" xfId="0" applyFont="1" applyBorder="1" applyAlignment="1">
      <alignment horizontal="left" vertical="top" wrapText="1"/>
    </xf>
    <xf numFmtId="0" fontId="22" fillId="0" borderId="29" xfId="0" applyFont="1" applyBorder="1" applyAlignment="1">
      <alignment horizontal="left" vertical="top" wrapText="1"/>
    </xf>
    <xf numFmtId="0" fontId="21" fillId="0" borderId="40" xfId="0" applyFont="1" applyBorder="1" applyAlignment="1">
      <alignment horizontal="right" vertical="top"/>
    </xf>
    <xf numFmtId="0" fontId="21" fillId="0" borderId="49" xfId="0" applyFont="1" applyBorder="1" applyAlignment="1">
      <alignment horizontal="left" vertical="top"/>
    </xf>
    <xf numFmtId="0" fontId="21" fillId="0" borderId="51" xfId="0" applyFont="1" applyBorder="1" applyAlignment="1">
      <alignment horizontal="left" vertical="top"/>
    </xf>
    <xf numFmtId="0" fontId="17" fillId="0" borderId="59" xfId="0" applyFont="1" applyBorder="1" applyAlignment="1">
      <alignment horizontal="center" vertical="center" wrapText="1"/>
    </xf>
    <xf numFmtId="0" fontId="17" fillId="0" borderId="81" xfId="0" applyFont="1" applyBorder="1" applyAlignment="1">
      <alignment horizontal="center" vertical="center" wrapText="1"/>
    </xf>
    <xf numFmtId="0" fontId="4" fillId="0" borderId="0" xfId="0" applyFont="1" applyAlignment="1">
      <alignment horizontal="left"/>
    </xf>
    <xf numFmtId="0" fontId="12" fillId="0" borderId="0" xfId="0" applyFont="1" applyAlignment="1">
      <alignment horizontal="center" wrapText="1"/>
    </xf>
    <xf numFmtId="0" fontId="4" fillId="0" borderId="0" xfId="0" applyFont="1" applyAlignment="1">
      <alignment horizontal="center" wrapText="1"/>
    </xf>
    <xf numFmtId="0" fontId="17" fillId="0" borderId="0" xfId="0" applyFont="1" applyAlignment="1">
      <alignment horizontal="left" wrapText="1"/>
    </xf>
    <xf numFmtId="0" fontId="17" fillId="0" borderId="58"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11" xfId="0" applyFont="1" applyBorder="1" applyAlignment="1">
      <alignment horizontal="center" vertical="center"/>
    </xf>
    <xf numFmtId="0" fontId="17" fillId="0" borderId="14" xfId="0" applyFont="1" applyBorder="1" applyAlignment="1">
      <alignment horizontal="center" vertical="center"/>
    </xf>
    <xf numFmtId="0" fontId="17" fillId="0" borderId="2" xfId="0" applyFont="1" applyBorder="1" applyAlignment="1">
      <alignment horizontal="center" vertical="center"/>
    </xf>
    <xf numFmtId="0" fontId="17" fillId="0" borderId="67"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6" xfId="0" applyFont="1" applyBorder="1" applyAlignment="1">
      <alignment horizontal="center" vertical="center" wrapText="1"/>
    </xf>
  </cellXfs>
  <cellStyles count="21">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4" xfId="14"/>
    <cellStyle name="Normal 5" xfId="19"/>
    <cellStyle name="Normal 6" xfId="20"/>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279400</xdr:colOff>
      <xdr:row>2</xdr:row>
      <xdr:rowOff>139700</xdr:rowOff>
    </xdr:from>
    <xdr:to>
      <xdr:col>12</xdr:col>
      <xdr:colOff>476250</xdr:colOff>
      <xdr:row>26</xdr:row>
      <xdr:rowOff>123825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584200"/>
          <a:ext cx="7512050" cy="45688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6"/>
  <sheetViews>
    <sheetView tabSelected="1" view="pageBreakPreview" topLeftCell="A31" zoomScale="115" zoomScaleNormal="75" zoomScaleSheetLayoutView="115" workbookViewId="0">
      <selection activeCell="D43" sqref="D43"/>
    </sheetView>
  </sheetViews>
  <sheetFormatPr defaultRowHeight="15" x14ac:dyDescent="0.2"/>
  <cols>
    <col min="1" max="13" width="9.140625" style="179"/>
    <col min="14" max="14" width="2" style="180" customWidth="1"/>
    <col min="15" max="16384" width="9.140625" style="179"/>
  </cols>
  <sheetData>
    <row r="1" spans="1:14" ht="20.25" x14ac:dyDescent="0.3">
      <c r="A1" s="178" t="s">
        <v>150</v>
      </c>
      <c r="N1" s="180" t="s">
        <v>10</v>
      </c>
    </row>
    <row r="2" spans="1:14" x14ac:dyDescent="0.2">
      <c r="N2" s="180" t="s">
        <v>10</v>
      </c>
    </row>
    <row r="3" spans="1:14" x14ac:dyDescent="0.2">
      <c r="N3" s="180" t="s">
        <v>10</v>
      </c>
    </row>
    <row r="4" spans="1:14" x14ac:dyDescent="0.2">
      <c r="N4" s="180" t="s">
        <v>10</v>
      </c>
    </row>
    <row r="5" spans="1:14" ht="15.75" x14ac:dyDescent="0.25">
      <c r="B5" s="181"/>
      <c r="N5" s="180" t="s">
        <v>10</v>
      </c>
    </row>
    <row r="6" spans="1:14" x14ac:dyDescent="0.2">
      <c r="N6" s="180" t="s">
        <v>10</v>
      </c>
    </row>
    <row r="7" spans="1:14" x14ac:dyDescent="0.2">
      <c r="N7" s="180" t="s">
        <v>10</v>
      </c>
    </row>
    <row r="8" spans="1:14" x14ac:dyDescent="0.2">
      <c r="N8" s="180" t="s">
        <v>10</v>
      </c>
    </row>
    <row r="9" spans="1:14" x14ac:dyDescent="0.2">
      <c r="N9" s="180" t="s">
        <v>10</v>
      </c>
    </row>
    <row r="10" spans="1:14" x14ac:dyDescent="0.2">
      <c r="N10" s="180" t="s">
        <v>10</v>
      </c>
    </row>
    <row r="11" spans="1:14" x14ac:dyDescent="0.2">
      <c r="N11" s="180" t="s">
        <v>10</v>
      </c>
    </row>
    <row r="12" spans="1:14" x14ac:dyDescent="0.2">
      <c r="N12" s="180" t="s">
        <v>10</v>
      </c>
    </row>
    <row r="13" spans="1:14" x14ac:dyDescent="0.2">
      <c r="N13" s="180" t="s">
        <v>10</v>
      </c>
    </row>
    <row r="14" spans="1:14" x14ac:dyDescent="0.2">
      <c r="N14" s="180" t="s">
        <v>10</v>
      </c>
    </row>
    <row r="15" spans="1:14" x14ac:dyDescent="0.2">
      <c r="N15" s="180" t="s">
        <v>10</v>
      </c>
    </row>
    <row r="16" spans="1:14" x14ac:dyDescent="0.2">
      <c r="N16" s="180" t="s">
        <v>10</v>
      </c>
    </row>
    <row r="17" spans="1:14" x14ac:dyDescent="0.2">
      <c r="N17" s="180" t="s">
        <v>10</v>
      </c>
    </row>
    <row r="18" spans="1:14" x14ac:dyDescent="0.2">
      <c r="N18" s="180" t="s">
        <v>10</v>
      </c>
    </row>
    <row r="19" spans="1:14" x14ac:dyDescent="0.2">
      <c r="N19" s="180" t="s">
        <v>10</v>
      </c>
    </row>
    <row r="20" spans="1:14" x14ac:dyDescent="0.2">
      <c r="N20" s="180" t="s">
        <v>10</v>
      </c>
    </row>
    <row r="21" spans="1:14" x14ac:dyDescent="0.2">
      <c r="N21" s="180" t="s">
        <v>10</v>
      </c>
    </row>
    <row r="22" spans="1:14" x14ac:dyDescent="0.2">
      <c r="N22" s="180" t="s">
        <v>10</v>
      </c>
    </row>
    <row r="23" spans="1:14" x14ac:dyDescent="0.2">
      <c r="N23" s="180" t="s">
        <v>10</v>
      </c>
    </row>
    <row r="24" spans="1:14" x14ac:dyDescent="0.2">
      <c r="N24" s="180" t="s">
        <v>10</v>
      </c>
    </row>
    <row r="25" spans="1:14" x14ac:dyDescent="0.2">
      <c r="N25" s="180" t="s">
        <v>10</v>
      </c>
    </row>
    <row r="26" spans="1:14" x14ac:dyDescent="0.2">
      <c r="N26" s="180" t="s">
        <v>10</v>
      </c>
    </row>
    <row r="27" spans="1:14" x14ac:dyDescent="0.2">
      <c r="N27" s="180" t="s">
        <v>10</v>
      </c>
    </row>
    <row r="28" spans="1:14" x14ac:dyDescent="0.2">
      <c r="N28" s="180" t="s">
        <v>10</v>
      </c>
    </row>
    <row r="29" spans="1:14" x14ac:dyDescent="0.2">
      <c r="A29" s="204"/>
      <c r="B29" s="205"/>
      <c r="C29" s="205"/>
      <c r="D29" s="205"/>
      <c r="E29" s="205"/>
      <c r="F29" s="205"/>
      <c r="G29" s="205"/>
      <c r="H29" s="205"/>
      <c r="I29" s="205"/>
      <c r="J29" s="205"/>
      <c r="K29" s="205"/>
      <c r="L29" s="205"/>
      <c r="M29" s="205"/>
      <c r="N29" s="180" t="s">
        <v>11</v>
      </c>
    </row>
    <row r="31" spans="1:14" ht="21" customHeight="1" x14ac:dyDescent="0.2">
      <c r="A31" s="206"/>
      <c r="B31" s="206"/>
      <c r="C31" s="206"/>
      <c r="D31" s="206"/>
      <c r="E31" s="206"/>
      <c r="F31" s="206"/>
      <c r="G31" s="206"/>
      <c r="H31" s="206"/>
      <c r="I31" s="206"/>
      <c r="J31" s="206"/>
      <c r="K31" s="182"/>
    </row>
    <row r="32" spans="1:14" ht="72.75" customHeight="1" x14ac:dyDescent="0.2">
      <c r="A32" s="207"/>
      <c r="B32" s="207"/>
      <c r="C32" s="207"/>
      <c r="D32" s="207"/>
      <c r="E32" s="207"/>
      <c r="F32" s="207"/>
      <c r="G32" s="207"/>
      <c r="H32" s="207"/>
      <c r="I32" s="207"/>
      <c r="J32" s="207"/>
      <c r="K32" s="183"/>
    </row>
    <row r="200" spans="1:1" x14ac:dyDescent="0.2">
      <c r="A200" s="179" t="s">
        <v>151</v>
      </c>
    </row>
    <row r="256" spans="1:1" ht="15.75" x14ac:dyDescent="0.25">
      <c r="A256" s="184" t="s">
        <v>152</v>
      </c>
    </row>
  </sheetData>
  <mergeCells count="3">
    <mergeCell ref="A29:M29"/>
    <mergeCell ref="A31:J31"/>
    <mergeCell ref="A32:J32"/>
  </mergeCells>
  <printOptions horizontalCentered="1"/>
  <pageMargins left="0.75" right="0.75" top="1" bottom="1" header="0.5" footer="0.5"/>
  <pageSetup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view="pageBreakPreview" zoomScale="80" zoomScaleNormal="100" zoomScaleSheetLayoutView="80" workbookViewId="0">
      <selection activeCell="M1" sqref="M1:M1048576"/>
    </sheetView>
  </sheetViews>
  <sheetFormatPr defaultRowHeight="14.25" x14ac:dyDescent="0.2"/>
  <cols>
    <col min="1" max="1" width="45.85546875" style="9" customWidth="1"/>
    <col min="2" max="9" width="13.7109375" style="9" customWidth="1"/>
    <col min="10" max="10" width="1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10" t="s">
        <v>38</v>
      </c>
      <c r="B1" s="210"/>
      <c r="C1" s="210"/>
      <c r="D1" s="210"/>
      <c r="E1" s="210"/>
      <c r="F1" s="210"/>
      <c r="G1" s="210"/>
      <c r="H1" s="210"/>
      <c r="I1" s="210"/>
      <c r="J1" s="210"/>
      <c r="K1" s="59" t="s">
        <v>10</v>
      </c>
      <c r="L1" s="6"/>
      <c r="M1" s="6"/>
      <c r="N1" s="6"/>
      <c r="O1" s="6"/>
      <c r="P1" s="6"/>
      <c r="Q1" s="6"/>
      <c r="R1" s="6"/>
    </row>
    <row r="2" spans="1:18" ht="15" x14ac:dyDescent="0.2">
      <c r="A2" s="211" t="s">
        <v>154</v>
      </c>
      <c r="B2" s="211"/>
      <c r="C2" s="211"/>
      <c r="D2" s="211"/>
      <c r="E2" s="211"/>
      <c r="F2" s="211"/>
      <c r="G2" s="211"/>
      <c r="H2" s="211"/>
      <c r="I2" s="211"/>
      <c r="J2" s="211"/>
      <c r="K2" s="59" t="s">
        <v>10</v>
      </c>
      <c r="L2" s="7"/>
      <c r="M2" s="7"/>
      <c r="N2" s="7"/>
      <c r="O2" s="7"/>
      <c r="P2" s="7"/>
      <c r="Q2" s="7"/>
      <c r="R2" s="7"/>
    </row>
    <row r="3" spans="1:18" x14ac:dyDescent="0.2">
      <c r="A3" s="225" t="s">
        <v>1</v>
      </c>
      <c r="B3" s="225"/>
      <c r="C3" s="225"/>
      <c r="D3" s="225"/>
      <c r="E3" s="225"/>
      <c r="F3" s="225"/>
      <c r="G3" s="225"/>
      <c r="H3" s="225"/>
      <c r="I3" s="225"/>
      <c r="J3" s="225"/>
      <c r="K3" s="59" t="s">
        <v>10</v>
      </c>
      <c r="L3" s="10"/>
      <c r="M3" s="10"/>
      <c r="N3" s="10"/>
      <c r="O3" s="10"/>
      <c r="P3" s="10"/>
      <c r="Q3" s="10"/>
      <c r="R3" s="10"/>
    </row>
    <row r="4" spans="1:18" x14ac:dyDescent="0.2">
      <c r="A4" s="217" t="s">
        <v>2</v>
      </c>
      <c r="B4" s="217"/>
      <c r="C4" s="217"/>
      <c r="D4" s="217"/>
      <c r="E4" s="217"/>
      <c r="F4" s="217"/>
      <c r="G4" s="217"/>
      <c r="H4" s="217"/>
      <c r="I4" s="217"/>
      <c r="J4" s="217"/>
      <c r="K4" s="59" t="s">
        <v>10</v>
      </c>
      <c r="L4" s="8"/>
      <c r="M4" s="8"/>
      <c r="N4" s="8"/>
      <c r="O4" s="8"/>
      <c r="P4" s="8"/>
      <c r="Q4" s="8"/>
      <c r="R4" s="8"/>
    </row>
    <row r="5" spans="1:18" x14ac:dyDescent="0.2">
      <c r="A5" s="217"/>
      <c r="B5" s="217"/>
      <c r="C5" s="217"/>
      <c r="D5" s="217"/>
      <c r="E5" s="217"/>
      <c r="F5" s="217"/>
      <c r="G5" s="217"/>
      <c r="H5" s="217"/>
      <c r="I5" s="217"/>
      <c r="J5" s="217"/>
      <c r="K5" s="59" t="s">
        <v>10</v>
      </c>
      <c r="L5" s="8"/>
      <c r="M5" s="8"/>
      <c r="N5" s="8"/>
      <c r="O5" s="8"/>
      <c r="P5" s="8"/>
      <c r="Q5" s="8"/>
      <c r="R5" s="8"/>
    </row>
    <row r="6" spans="1:18" ht="15" thickBot="1" x14ac:dyDescent="0.25">
      <c r="A6" s="217"/>
      <c r="B6" s="217"/>
      <c r="C6" s="217"/>
      <c r="D6" s="217"/>
      <c r="E6" s="217"/>
      <c r="F6" s="217"/>
      <c r="G6" s="217"/>
      <c r="H6" s="217"/>
      <c r="I6" s="217"/>
      <c r="J6" s="217"/>
      <c r="K6" s="59" t="s">
        <v>10</v>
      </c>
      <c r="L6" s="8"/>
      <c r="M6" s="8"/>
      <c r="N6" s="8"/>
      <c r="O6" s="8"/>
      <c r="P6" s="8"/>
      <c r="Q6" s="8"/>
      <c r="R6" s="8"/>
    </row>
    <row r="7" spans="1:18" s="20" customFormat="1" ht="48" customHeight="1" x14ac:dyDescent="0.2">
      <c r="A7" s="227" t="s">
        <v>40</v>
      </c>
      <c r="B7" s="264" t="s">
        <v>147</v>
      </c>
      <c r="C7" s="223"/>
      <c r="D7" s="264" t="s">
        <v>148</v>
      </c>
      <c r="E7" s="223"/>
      <c r="F7" s="265" t="s">
        <v>130</v>
      </c>
      <c r="G7" s="258"/>
      <c r="H7" s="258"/>
      <c r="I7" s="258"/>
      <c r="J7" s="266"/>
      <c r="K7" s="59" t="s">
        <v>10</v>
      </c>
    </row>
    <row r="8" spans="1:18" s="20" customFormat="1" ht="28.5" x14ac:dyDescent="0.2">
      <c r="A8" s="229"/>
      <c r="B8" s="60" t="s">
        <v>3</v>
      </c>
      <c r="C8" s="60" t="s">
        <v>36</v>
      </c>
      <c r="D8" s="60" t="s">
        <v>3</v>
      </c>
      <c r="E8" s="60" t="s">
        <v>36</v>
      </c>
      <c r="F8" s="60" t="s">
        <v>39</v>
      </c>
      <c r="G8" s="60" t="s">
        <v>16</v>
      </c>
      <c r="H8" s="122" t="s">
        <v>18</v>
      </c>
      <c r="I8" s="60" t="s">
        <v>48</v>
      </c>
      <c r="J8" s="61" t="s">
        <v>49</v>
      </c>
      <c r="K8" s="59" t="s">
        <v>10</v>
      </c>
    </row>
    <row r="9" spans="1:18" x14ac:dyDescent="0.2">
      <c r="A9" s="62" t="s">
        <v>41</v>
      </c>
      <c r="B9" s="25">
        <v>8</v>
      </c>
      <c r="C9" s="25">
        <v>0</v>
      </c>
      <c r="D9" s="25">
        <v>8</v>
      </c>
      <c r="E9" s="25">
        <v>0</v>
      </c>
      <c r="F9" s="25">
        <v>0</v>
      </c>
      <c r="G9" s="25">
        <v>0</v>
      </c>
      <c r="H9" s="25">
        <v>0</v>
      </c>
      <c r="I9" s="25">
        <f t="shared" ref="I9:I18" si="0">D9+F9+G9+H9</f>
        <v>8</v>
      </c>
      <c r="J9" s="125">
        <v>0</v>
      </c>
      <c r="K9" s="59" t="s">
        <v>10</v>
      </c>
    </row>
    <row r="10" spans="1:18" x14ac:dyDescent="0.2">
      <c r="A10" s="62" t="s">
        <v>42</v>
      </c>
      <c r="B10" s="25">
        <v>108</v>
      </c>
      <c r="C10" s="25">
        <v>0</v>
      </c>
      <c r="D10" s="25">
        <v>108</v>
      </c>
      <c r="E10" s="25">
        <v>0</v>
      </c>
      <c r="F10" s="25">
        <v>0</v>
      </c>
      <c r="G10" s="25">
        <v>0</v>
      </c>
      <c r="H10" s="25">
        <v>0</v>
      </c>
      <c r="I10" s="25">
        <f t="shared" si="0"/>
        <v>108</v>
      </c>
      <c r="J10" s="125">
        <v>0</v>
      </c>
      <c r="K10" s="59" t="s">
        <v>10</v>
      </c>
    </row>
    <row r="11" spans="1:18" x14ac:dyDescent="0.2">
      <c r="A11" s="62" t="s">
        <v>43</v>
      </c>
      <c r="B11" s="25">
        <v>9</v>
      </c>
      <c r="C11" s="25">
        <v>0</v>
      </c>
      <c r="D11" s="25">
        <v>9</v>
      </c>
      <c r="E11" s="25">
        <v>0</v>
      </c>
      <c r="F11" s="25">
        <v>0</v>
      </c>
      <c r="G11" s="25">
        <v>0</v>
      </c>
      <c r="H11" s="25">
        <v>0</v>
      </c>
      <c r="I11" s="25">
        <f t="shared" si="0"/>
        <v>9</v>
      </c>
      <c r="J11" s="125">
        <v>0</v>
      </c>
      <c r="K11" s="59" t="s">
        <v>10</v>
      </c>
    </row>
    <row r="12" spans="1:18" x14ac:dyDescent="0.2">
      <c r="A12" s="62" t="s">
        <v>44</v>
      </c>
      <c r="B12" s="25">
        <v>377</v>
      </c>
      <c r="C12" s="25">
        <v>0</v>
      </c>
      <c r="D12" s="25">
        <v>377</v>
      </c>
      <c r="E12" s="25">
        <v>0</v>
      </c>
      <c r="F12" s="25">
        <v>0</v>
      </c>
      <c r="G12" s="25">
        <v>0</v>
      </c>
      <c r="H12" s="25">
        <v>0</v>
      </c>
      <c r="I12" s="25">
        <f t="shared" si="0"/>
        <v>377</v>
      </c>
      <c r="J12" s="125">
        <v>0</v>
      </c>
      <c r="K12" s="59" t="s">
        <v>10</v>
      </c>
    </row>
    <row r="13" spans="1:18" x14ac:dyDescent="0.2">
      <c r="A13" s="62" t="s">
        <v>45</v>
      </c>
      <c r="B13" s="25">
        <v>125</v>
      </c>
      <c r="C13" s="25">
        <v>0</v>
      </c>
      <c r="D13" s="25">
        <v>125</v>
      </c>
      <c r="E13" s="25">
        <v>0</v>
      </c>
      <c r="F13" s="25">
        <v>0</v>
      </c>
      <c r="G13" s="25">
        <v>0</v>
      </c>
      <c r="H13" s="25">
        <v>0</v>
      </c>
      <c r="I13" s="25">
        <f t="shared" si="0"/>
        <v>125</v>
      </c>
      <c r="J13" s="125">
        <v>0</v>
      </c>
      <c r="K13" s="59" t="s">
        <v>10</v>
      </c>
    </row>
    <row r="14" spans="1:18" x14ac:dyDescent="0.2">
      <c r="A14" s="62" t="s">
        <v>46</v>
      </c>
      <c r="B14" s="25">
        <v>1</v>
      </c>
      <c r="C14" s="25">
        <v>0</v>
      </c>
      <c r="D14" s="25">
        <v>1</v>
      </c>
      <c r="E14" s="25">
        <v>0</v>
      </c>
      <c r="F14" s="25">
        <v>0</v>
      </c>
      <c r="G14" s="25">
        <v>0</v>
      </c>
      <c r="H14" s="25">
        <v>0</v>
      </c>
      <c r="I14" s="25">
        <f t="shared" si="0"/>
        <v>1</v>
      </c>
      <c r="J14" s="125">
        <v>0</v>
      </c>
      <c r="K14" s="59" t="s">
        <v>10</v>
      </c>
    </row>
    <row r="15" spans="1:18" x14ac:dyDescent="0.2">
      <c r="A15" s="62" t="s">
        <v>47</v>
      </c>
      <c r="B15" s="25">
        <v>11</v>
      </c>
      <c r="C15" s="25">
        <v>0</v>
      </c>
      <c r="D15" s="25">
        <v>11</v>
      </c>
      <c r="E15" s="25">
        <v>0</v>
      </c>
      <c r="F15" s="25">
        <v>0</v>
      </c>
      <c r="G15" s="25">
        <v>0</v>
      </c>
      <c r="H15" s="25">
        <v>0</v>
      </c>
      <c r="I15" s="25">
        <f t="shared" si="0"/>
        <v>11</v>
      </c>
      <c r="J15" s="125">
        <v>0</v>
      </c>
      <c r="K15" s="59" t="s">
        <v>10</v>
      </c>
    </row>
    <row r="16" spans="1:18" ht="15" x14ac:dyDescent="0.25">
      <c r="A16" s="65" t="s">
        <v>12</v>
      </c>
      <c r="B16" s="126">
        <f t="shared" ref="B16:J16" si="1">SUM(B9:B15)</f>
        <v>639</v>
      </c>
      <c r="C16" s="126">
        <f t="shared" si="1"/>
        <v>0</v>
      </c>
      <c r="D16" s="126">
        <f t="shared" si="1"/>
        <v>639</v>
      </c>
      <c r="E16" s="126">
        <f t="shared" si="1"/>
        <v>0</v>
      </c>
      <c r="F16" s="126">
        <f t="shared" si="1"/>
        <v>0</v>
      </c>
      <c r="G16" s="126">
        <f t="shared" si="1"/>
        <v>0</v>
      </c>
      <c r="H16" s="126">
        <f t="shared" si="1"/>
        <v>0</v>
      </c>
      <c r="I16" s="126">
        <f t="shared" si="1"/>
        <v>639</v>
      </c>
      <c r="J16" s="127">
        <f t="shared" si="1"/>
        <v>0</v>
      </c>
      <c r="K16" s="59" t="s">
        <v>10</v>
      </c>
    </row>
    <row r="17" spans="1:11" x14ac:dyDescent="0.2">
      <c r="A17" s="63" t="s">
        <v>50</v>
      </c>
      <c r="B17" s="133">
        <v>611</v>
      </c>
      <c r="C17" s="133">
        <v>0</v>
      </c>
      <c r="D17" s="133">
        <v>611</v>
      </c>
      <c r="E17" s="133">
        <v>0</v>
      </c>
      <c r="F17" s="133">
        <v>0</v>
      </c>
      <c r="G17" s="133">
        <v>0</v>
      </c>
      <c r="H17" s="133">
        <f>SUM(H9:H16)</f>
        <v>0</v>
      </c>
      <c r="I17" s="133">
        <f t="shared" si="0"/>
        <v>611</v>
      </c>
      <c r="J17" s="134">
        <v>0</v>
      </c>
      <c r="K17" s="59" t="s">
        <v>10</v>
      </c>
    </row>
    <row r="18" spans="1:11" x14ac:dyDescent="0.2">
      <c r="A18" s="64" t="s">
        <v>51</v>
      </c>
      <c r="B18" s="25">
        <v>28</v>
      </c>
      <c r="C18" s="25">
        <v>0</v>
      </c>
      <c r="D18" s="25">
        <v>28</v>
      </c>
      <c r="E18" s="25">
        <v>0</v>
      </c>
      <c r="F18" s="25">
        <v>0</v>
      </c>
      <c r="G18" s="25">
        <v>0</v>
      </c>
      <c r="H18" s="25">
        <f>SUM(H9:H17)</f>
        <v>0</v>
      </c>
      <c r="I18" s="25">
        <f t="shared" si="0"/>
        <v>28</v>
      </c>
      <c r="J18" s="125">
        <v>0</v>
      </c>
      <c r="K18" s="59" t="s">
        <v>10</v>
      </c>
    </row>
    <row r="19" spans="1:11" ht="15" x14ac:dyDescent="0.25">
      <c r="A19" s="65" t="s">
        <v>12</v>
      </c>
      <c r="B19" s="126">
        <f t="shared" ref="B19:J19" si="2">SUM(B17:B18)</f>
        <v>639</v>
      </c>
      <c r="C19" s="126">
        <f t="shared" si="2"/>
        <v>0</v>
      </c>
      <c r="D19" s="126">
        <f t="shared" si="2"/>
        <v>639</v>
      </c>
      <c r="E19" s="126">
        <f t="shared" si="2"/>
        <v>0</v>
      </c>
      <c r="F19" s="126">
        <f t="shared" si="2"/>
        <v>0</v>
      </c>
      <c r="G19" s="126">
        <f t="shared" si="2"/>
        <v>0</v>
      </c>
      <c r="H19" s="126">
        <f t="shared" si="2"/>
        <v>0</v>
      </c>
      <c r="I19" s="126">
        <f t="shared" si="2"/>
        <v>639</v>
      </c>
      <c r="J19" s="127">
        <f t="shared" si="2"/>
        <v>0</v>
      </c>
      <c r="K19" s="59" t="s">
        <v>10</v>
      </c>
    </row>
    <row r="20" spans="1:11" x14ac:dyDescent="0.2">
      <c r="A20" s="153"/>
      <c r="K20" s="59" t="s">
        <v>11</v>
      </c>
    </row>
    <row r="21" spans="1:11" x14ac:dyDescent="0.2">
      <c r="A21" s="153"/>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view="pageBreakPreview" zoomScale="80" zoomScaleNormal="100" zoomScaleSheetLayoutView="80" workbookViewId="0">
      <selection activeCell="U15" sqref="U15"/>
    </sheetView>
  </sheetViews>
  <sheetFormatPr defaultRowHeight="14.25" x14ac:dyDescent="0.2"/>
  <cols>
    <col min="1" max="1" width="63.5703125" style="9" customWidth="1"/>
    <col min="2" max="2" width="8.7109375" style="9" customWidth="1"/>
    <col min="3" max="5" width="12.7109375" style="9" customWidth="1"/>
    <col min="6" max="6" width="14" style="4" bestFit="1" customWidth="1"/>
    <col min="7" max="7" width="4.5703125" style="9" customWidth="1"/>
    <col min="8" max="9" width="8.28515625" style="9" customWidth="1"/>
    <col min="10" max="10" width="12.7109375" style="9" customWidth="1"/>
    <col min="11" max="12" width="8.28515625" style="9" customWidth="1"/>
    <col min="13" max="13" width="12.7109375" style="9" customWidth="1"/>
    <col min="14" max="16384" width="9.140625" style="9"/>
  </cols>
  <sheetData>
    <row r="1" spans="1:13" ht="18" x14ac:dyDescent="0.25">
      <c r="A1" s="210" t="s">
        <v>79</v>
      </c>
      <c r="B1" s="210"/>
      <c r="C1" s="210"/>
      <c r="D1" s="210"/>
      <c r="E1" s="210"/>
      <c r="F1" s="59" t="s">
        <v>10</v>
      </c>
      <c r="G1" s="6"/>
      <c r="H1" s="6"/>
      <c r="I1" s="6"/>
      <c r="J1" s="6"/>
      <c r="K1" s="6"/>
      <c r="L1" s="6"/>
      <c r="M1" s="6"/>
    </row>
    <row r="2" spans="1:13" ht="15" x14ac:dyDescent="0.2">
      <c r="A2" s="211" t="s">
        <v>154</v>
      </c>
      <c r="B2" s="211"/>
      <c r="C2" s="211"/>
      <c r="D2" s="211"/>
      <c r="E2" s="211"/>
      <c r="F2" s="59" t="s">
        <v>10</v>
      </c>
      <c r="G2" s="7"/>
      <c r="H2" s="7"/>
      <c r="I2" s="7"/>
      <c r="J2" s="7"/>
      <c r="K2" s="7"/>
      <c r="L2" s="7"/>
      <c r="M2" s="7"/>
    </row>
    <row r="3" spans="1:13" x14ac:dyDescent="0.2">
      <c r="A3" s="225" t="s">
        <v>1</v>
      </c>
      <c r="B3" s="225"/>
      <c r="C3" s="225"/>
      <c r="D3" s="225"/>
      <c r="E3" s="225"/>
      <c r="F3" s="59" t="s">
        <v>10</v>
      </c>
      <c r="G3" s="10"/>
      <c r="H3" s="10"/>
      <c r="I3" s="10"/>
      <c r="J3" s="10"/>
      <c r="K3" s="10"/>
      <c r="L3" s="10"/>
      <c r="M3" s="10"/>
    </row>
    <row r="4" spans="1:13" x14ac:dyDescent="0.2">
      <c r="A4" s="217" t="s">
        <v>2</v>
      </c>
      <c r="B4" s="217"/>
      <c r="C4" s="217"/>
      <c r="D4" s="217"/>
      <c r="E4" s="217"/>
      <c r="F4" s="59" t="s">
        <v>10</v>
      </c>
      <c r="G4" s="8"/>
      <c r="H4" s="8"/>
      <c r="I4" s="8"/>
      <c r="J4" s="8"/>
      <c r="K4" s="8"/>
      <c r="L4" s="8"/>
      <c r="M4" s="8"/>
    </row>
    <row r="5" spans="1:13" x14ac:dyDescent="0.2">
      <c r="A5" s="217"/>
      <c r="B5" s="217"/>
      <c r="C5" s="217"/>
      <c r="D5" s="38"/>
      <c r="E5" s="38"/>
      <c r="F5" s="59" t="s">
        <v>10</v>
      </c>
      <c r="G5" s="8"/>
      <c r="H5" s="8"/>
      <c r="I5" s="8"/>
      <c r="J5" s="8"/>
      <c r="K5" s="8"/>
      <c r="L5" s="8"/>
      <c r="M5" s="8"/>
    </row>
    <row r="6" spans="1:13" ht="15" customHeight="1" x14ac:dyDescent="0.2">
      <c r="A6" s="267" t="s">
        <v>80</v>
      </c>
      <c r="B6" s="273" t="s">
        <v>156</v>
      </c>
      <c r="C6" s="275"/>
      <c r="D6" s="270" t="s">
        <v>9</v>
      </c>
      <c r="E6" s="271"/>
      <c r="F6" s="59" t="s">
        <v>10</v>
      </c>
    </row>
    <row r="7" spans="1:13" ht="15" customHeight="1" x14ac:dyDescent="0.2">
      <c r="A7" s="268"/>
      <c r="B7" s="273" t="s">
        <v>18</v>
      </c>
      <c r="C7" s="274"/>
      <c r="D7" s="272"/>
      <c r="E7" s="224"/>
      <c r="F7" s="59" t="s">
        <v>10</v>
      </c>
    </row>
    <row r="8" spans="1:13" ht="28.5" x14ac:dyDescent="0.2">
      <c r="A8" s="269"/>
      <c r="B8" s="19" t="s">
        <v>3</v>
      </c>
      <c r="C8" s="19" t="s">
        <v>4</v>
      </c>
      <c r="D8" s="19" t="s">
        <v>3</v>
      </c>
      <c r="E8" s="19" t="s">
        <v>4</v>
      </c>
      <c r="F8" s="59" t="s">
        <v>10</v>
      </c>
    </row>
    <row r="9" spans="1:13" x14ac:dyDescent="0.2">
      <c r="A9" s="74" t="s">
        <v>81</v>
      </c>
      <c r="B9" s="141">
        <v>0</v>
      </c>
      <c r="C9" s="141">
        <v>0</v>
      </c>
      <c r="D9" s="141">
        <f t="shared" ref="D9:D22" si="0">B9</f>
        <v>0</v>
      </c>
      <c r="E9" s="141">
        <f t="shared" ref="E9:E22" si="1">C9</f>
        <v>0</v>
      </c>
      <c r="F9" s="59" t="s">
        <v>10</v>
      </c>
    </row>
    <row r="10" spans="1:13" x14ac:dyDescent="0.2">
      <c r="A10" s="75" t="s">
        <v>82</v>
      </c>
      <c r="B10" s="144">
        <v>0</v>
      </c>
      <c r="C10" s="144">
        <v>0</v>
      </c>
      <c r="D10" s="144">
        <f t="shared" si="0"/>
        <v>0</v>
      </c>
      <c r="E10" s="144">
        <f t="shared" si="1"/>
        <v>0</v>
      </c>
      <c r="F10" s="59" t="s">
        <v>10</v>
      </c>
    </row>
    <row r="11" spans="1:13" x14ac:dyDescent="0.2">
      <c r="A11" s="75" t="s">
        <v>83</v>
      </c>
      <c r="B11" s="144">
        <v>0</v>
      </c>
      <c r="C11" s="144">
        <v>0</v>
      </c>
      <c r="D11" s="144">
        <f t="shared" si="0"/>
        <v>0</v>
      </c>
      <c r="E11" s="144">
        <f t="shared" si="1"/>
        <v>0</v>
      </c>
      <c r="F11" s="59" t="s">
        <v>10</v>
      </c>
    </row>
    <row r="12" spans="1:13" x14ac:dyDescent="0.2">
      <c r="A12" s="75" t="s">
        <v>84</v>
      </c>
      <c r="B12" s="144">
        <v>0</v>
      </c>
      <c r="C12" s="144">
        <v>0</v>
      </c>
      <c r="D12" s="144">
        <f t="shared" si="0"/>
        <v>0</v>
      </c>
      <c r="E12" s="144">
        <f t="shared" si="1"/>
        <v>0</v>
      </c>
      <c r="F12" s="59" t="s">
        <v>10</v>
      </c>
    </row>
    <row r="13" spans="1:13" x14ac:dyDescent="0.2">
      <c r="A13" s="75" t="s">
        <v>85</v>
      </c>
      <c r="B13" s="144">
        <v>0</v>
      </c>
      <c r="C13" s="144">
        <v>0</v>
      </c>
      <c r="D13" s="144">
        <f t="shared" si="0"/>
        <v>0</v>
      </c>
      <c r="E13" s="144">
        <f t="shared" si="1"/>
        <v>0</v>
      </c>
      <c r="F13" s="59" t="s">
        <v>10</v>
      </c>
    </row>
    <row r="14" spans="1:13" x14ac:dyDescent="0.2">
      <c r="A14" s="75" t="s">
        <v>86</v>
      </c>
      <c r="B14" s="144">
        <v>0</v>
      </c>
      <c r="C14" s="144">
        <v>0</v>
      </c>
      <c r="D14" s="144">
        <f t="shared" si="0"/>
        <v>0</v>
      </c>
      <c r="E14" s="144">
        <f t="shared" si="1"/>
        <v>0</v>
      </c>
      <c r="F14" s="59" t="s">
        <v>10</v>
      </c>
    </row>
    <row r="15" spans="1:13" x14ac:dyDescent="0.2">
      <c r="A15" s="75" t="s">
        <v>87</v>
      </c>
      <c r="B15" s="144">
        <v>0</v>
      </c>
      <c r="C15" s="144">
        <v>0</v>
      </c>
      <c r="D15" s="144">
        <f t="shared" si="0"/>
        <v>0</v>
      </c>
      <c r="E15" s="144">
        <f t="shared" si="1"/>
        <v>0</v>
      </c>
      <c r="F15" s="59" t="s">
        <v>10</v>
      </c>
    </row>
    <row r="16" spans="1:13" x14ac:dyDescent="0.2">
      <c r="A16" s="75" t="s">
        <v>88</v>
      </c>
      <c r="B16" s="144">
        <v>0</v>
      </c>
      <c r="C16" s="144">
        <v>0</v>
      </c>
      <c r="D16" s="144">
        <f t="shared" si="0"/>
        <v>0</v>
      </c>
      <c r="E16" s="144">
        <f t="shared" si="1"/>
        <v>0</v>
      </c>
      <c r="F16" s="59" t="s">
        <v>10</v>
      </c>
    </row>
    <row r="17" spans="1:6" x14ac:dyDescent="0.2">
      <c r="A17" s="75" t="s">
        <v>89</v>
      </c>
      <c r="B17" s="144">
        <v>0</v>
      </c>
      <c r="C17" s="144">
        <v>0</v>
      </c>
      <c r="D17" s="144">
        <f t="shared" si="0"/>
        <v>0</v>
      </c>
      <c r="E17" s="144">
        <f t="shared" si="1"/>
        <v>0</v>
      </c>
      <c r="F17" s="59" t="s">
        <v>10</v>
      </c>
    </row>
    <row r="18" spans="1:6" x14ac:dyDescent="0.2">
      <c r="A18" s="75" t="s">
        <v>90</v>
      </c>
      <c r="B18" s="144">
        <v>0</v>
      </c>
      <c r="C18" s="144">
        <v>0</v>
      </c>
      <c r="D18" s="144">
        <f t="shared" si="0"/>
        <v>0</v>
      </c>
      <c r="E18" s="144">
        <f t="shared" si="1"/>
        <v>0</v>
      </c>
      <c r="F18" s="59" t="s">
        <v>10</v>
      </c>
    </row>
    <row r="19" spans="1:6" x14ac:dyDescent="0.2">
      <c r="A19" s="75" t="s">
        <v>91</v>
      </c>
      <c r="B19" s="144">
        <v>0</v>
      </c>
      <c r="C19" s="144">
        <v>0</v>
      </c>
      <c r="D19" s="144">
        <f t="shared" si="0"/>
        <v>0</v>
      </c>
      <c r="E19" s="144">
        <f t="shared" si="1"/>
        <v>0</v>
      </c>
      <c r="F19" s="59" t="s">
        <v>10</v>
      </c>
    </row>
    <row r="20" spans="1:6" x14ac:dyDescent="0.2">
      <c r="A20" s="76" t="s">
        <v>92</v>
      </c>
      <c r="B20" s="142">
        <v>0</v>
      </c>
      <c r="C20" s="142">
        <v>0</v>
      </c>
      <c r="D20" s="142">
        <f t="shared" si="0"/>
        <v>0</v>
      </c>
      <c r="E20" s="142">
        <f t="shared" si="1"/>
        <v>0</v>
      </c>
      <c r="F20" s="59" t="s">
        <v>10</v>
      </c>
    </row>
    <row r="21" spans="1:6" x14ac:dyDescent="0.2">
      <c r="A21" s="74" t="s">
        <v>93</v>
      </c>
      <c r="B21" s="141">
        <f>SUM(B9:B20)</f>
        <v>0</v>
      </c>
      <c r="C21" s="141">
        <f t="shared" ref="C21" si="2">SUM(C9:C20)</f>
        <v>0</v>
      </c>
      <c r="D21" s="141">
        <f t="shared" si="0"/>
        <v>0</v>
      </c>
      <c r="E21" s="141">
        <f t="shared" si="1"/>
        <v>0</v>
      </c>
      <c r="F21" s="59" t="s">
        <v>10</v>
      </c>
    </row>
    <row r="22" spans="1:6" x14ac:dyDescent="0.2">
      <c r="A22" s="77" t="s">
        <v>94</v>
      </c>
      <c r="B22" s="144">
        <f t="shared" ref="B22" si="3">-B21*0.5</f>
        <v>0</v>
      </c>
      <c r="C22" s="144"/>
      <c r="D22" s="144">
        <f t="shared" si="0"/>
        <v>0</v>
      </c>
      <c r="E22" s="144">
        <f t="shared" si="1"/>
        <v>0</v>
      </c>
      <c r="F22" s="59" t="s">
        <v>10</v>
      </c>
    </row>
    <row r="23" spans="1:6" x14ac:dyDescent="0.2">
      <c r="A23" s="75" t="s">
        <v>112</v>
      </c>
      <c r="B23" s="144"/>
      <c r="C23" s="144">
        <v>0</v>
      </c>
      <c r="D23" s="144"/>
      <c r="E23" s="144">
        <f t="shared" ref="E23:E37" si="4">C23</f>
        <v>0</v>
      </c>
      <c r="F23" s="59" t="s">
        <v>10</v>
      </c>
    </row>
    <row r="24" spans="1:6" x14ac:dyDescent="0.2">
      <c r="A24" s="76" t="s">
        <v>95</v>
      </c>
      <c r="B24" s="142">
        <f t="shared" ref="B24:C24" si="5">SUM(B21:B23)</f>
        <v>0</v>
      </c>
      <c r="C24" s="142">
        <f t="shared" si="5"/>
        <v>0</v>
      </c>
      <c r="D24" s="142">
        <f>B24</f>
        <v>0</v>
      </c>
      <c r="E24" s="142">
        <f t="shared" si="4"/>
        <v>0</v>
      </c>
      <c r="F24" s="59" t="s">
        <v>10</v>
      </c>
    </row>
    <row r="25" spans="1:6" x14ac:dyDescent="0.2">
      <c r="A25" s="75" t="s">
        <v>60</v>
      </c>
      <c r="B25" s="144"/>
      <c r="C25" s="144">
        <v>0</v>
      </c>
      <c r="D25" s="144"/>
      <c r="E25" s="144">
        <f t="shared" si="4"/>
        <v>0</v>
      </c>
      <c r="F25" s="59" t="s">
        <v>10</v>
      </c>
    </row>
    <row r="26" spans="1:6" x14ac:dyDescent="0.2">
      <c r="A26" s="75" t="s">
        <v>61</v>
      </c>
      <c r="B26" s="144"/>
      <c r="C26" s="144">
        <v>0</v>
      </c>
      <c r="D26" s="144"/>
      <c r="E26" s="144">
        <f t="shared" si="4"/>
        <v>0</v>
      </c>
      <c r="F26" s="59" t="s">
        <v>10</v>
      </c>
    </row>
    <row r="27" spans="1:6" x14ac:dyDescent="0.2">
      <c r="A27" s="109" t="s">
        <v>113</v>
      </c>
      <c r="B27" s="144"/>
      <c r="C27" s="144">
        <v>0</v>
      </c>
      <c r="D27" s="144"/>
      <c r="E27" s="144">
        <f t="shared" si="4"/>
        <v>0</v>
      </c>
      <c r="F27" s="59" t="s">
        <v>10</v>
      </c>
    </row>
    <row r="28" spans="1:6" x14ac:dyDescent="0.2">
      <c r="A28" s="75" t="s">
        <v>62</v>
      </c>
      <c r="B28" s="144"/>
      <c r="C28" s="144">
        <v>0</v>
      </c>
      <c r="D28" s="144"/>
      <c r="E28" s="144">
        <f t="shared" si="4"/>
        <v>0</v>
      </c>
      <c r="F28" s="59" t="s">
        <v>10</v>
      </c>
    </row>
    <row r="29" spans="1:6" x14ac:dyDescent="0.2">
      <c r="A29" s="75" t="s">
        <v>63</v>
      </c>
      <c r="B29" s="144"/>
      <c r="C29" s="144">
        <v>0</v>
      </c>
      <c r="D29" s="144"/>
      <c r="E29" s="144">
        <f t="shared" si="4"/>
        <v>0</v>
      </c>
      <c r="F29" s="59" t="s">
        <v>10</v>
      </c>
    </row>
    <row r="30" spans="1:6" x14ac:dyDescent="0.2">
      <c r="A30" s="75" t="s">
        <v>64</v>
      </c>
      <c r="B30" s="144"/>
      <c r="C30" s="144">
        <v>0</v>
      </c>
      <c r="D30" s="144"/>
      <c r="E30" s="144">
        <f t="shared" si="4"/>
        <v>0</v>
      </c>
      <c r="F30" s="59" t="s">
        <v>10</v>
      </c>
    </row>
    <row r="31" spans="1:6" x14ac:dyDescent="0.2">
      <c r="A31" s="75" t="s">
        <v>65</v>
      </c>
      <c r="B31" s="144"/>
      <c r="C31" s="144">
        <v>0</v>
      </c>
      <c r="D31" s="144"/>
      <c r="E31" s="144">
        <f t="shared" si="4"/>
        <v>0</v>
      </c>
      <c r="F31" s="59" t="s">
        <v>10</v>
      </c>
    </row>
    <row r="32" spans="1:6" x14ac:dyDescent="0.2">
      <c r="A32" s="75" t="s">
        <v>66</v>
      </c>
      <c r="B32" s="144"/>
      <c r="C32" s="144">
        <v>0</v>
      </c>
      <c r="D32" s="144"/>
      <c r="E32" s="144">
        <f t="shared" si="4"/>
        <v>0</v>
      </c>
      <c r="F32" s="59" t="s">
        <v>10</v>
      </c>
    </row>
    <row r="33" spans="1:6" x14ac:dyDescent="0.2">
      <c r="A33" s="75" t="s">
        <v>67</v>
      </c>
      <c r="B33" s="144"/>
      <c r="C33" s="144">
        <v>-353</v>
      </c>
      <c r="D33" s="144"/>
      <c r="E33" s="144">
        <f t="shared" si="4"/>
        <v>-353</v>
      </c>
      <c r="F33" s="59" t="s">
        <v>10</v>
      </c>
    </row>
    <row r="34" spans="1:6" x14ac:dyDescent="0.2">
      <c r="A34" s="75" t="s">
        <v>68</v>
      </c>
      <c r="B34" s="144"/>
      <c r="C34" s="144">
        <v>0</v>
      </c>
      <c r="D34" s="144"/>
      <c r="E34" s="144">
        <f t="shared" si="4"/>
        <v>0</v>
      </c>
      <c r="F34" s="59" t="s">
        <v>10</v>
      </c>
    </row>
    <row r="35" spans="1:6" x14ac:dyDescent="0.2">
      <c r="A35" s="75" t="s">
        <v>69</v>
      </c>
      <c r="B35" s="144"/>
      <c r="C35" s="144">
        <v>0</v>
      </c>
      <c r="D35" s="144"/>
      <c r="E35" s="144">
        <f t="shared" si="4"/>
        <v>0</v>
      </c>
      <c r="F35" s="59" t="s">
        <v>10</v>
      </c>
    </row>
    <row r="36" spans="1:6" x14ac:dyDescent="0.2">
      <c r="A36" s="75" t="s">
        <v>71</v>
      </c>
      <c r="B36" s="144"/>
      <c r="C36" s="144">
        <v>0</v>
      </c>
      <c r="D36" s="144"/>
      <c r="E36" s="144">
        <f t="shared" si="4"/>
        <v>0</v>
      </c>
      <c r="F36" s="59" t="s">
        <v>10</v>
      </c>
    </row>
    <row r="37" spans="1:6" x14ac:dyDescent="0.2">
      <c r="A37" s="78" t="s">
        <v>72</v>
      </c>
      <c r="B37" s="145"/>
      <c r="C37" s="145">
        <v>0</v>
      </c>
      <c r="D37" s="145"/>
      <c r="E37" s="145">
        <f t="shared" si="4"/>
        <v>0</v>
      </c>
      <c r="F37" s="59" t="s">
        <v>10</v>
      </c>
    </row>
    <row r="38" spans="1:6" ht="15" x14ac:dyDescent="0.25">
      <c r="A38" s="79" t="s">
        <v>111</v>
      </c>
      <c r="B38" s="126">
        <f t="shared" ref="B38:E38" si="6">SUM(B24:B37)</f>
        <v>0</v>
      </c>
      <c r="C38" s="126">
        <f t="shared" si="6"/>
        <v>-353</v>
      </c>
      <c r="D38" s="126">
        <f t="shared" si="6"/>
        <v>0</v>
      </c>
      <c r="E38" s="126">
        <f t="shared" si="6"/>
        <v>-353</v>
      </c>
      <c r="F38" s="59" t="s">
        <v>10</v>
      </c>
    </row>
    <row r="39" spans="1:6" x14ac:dyDescent="0.2">
      <c r="F39" s="59" t="s">
        <v>11</v>
      </c>
    </row>
  </sheetData>
  <mergeCells count="9">
    <mergeCell ref="A6:A8"/>
    <mergeCell ref="D6:E7"/>
    <mergeCell ref="B7:C7"/>
    <mergeCell ref="B6:C6"/>
    <mergeCell ref="A1:E1"/>
    <mergeCell ref="A2:E2"/>
    <mergeCell ref="A3:E3"/>
    <mergeCell ref="A4:E4"/>
    <mergeCell ref="A5:C5"/>
  </mergeCells>
  <printOptions horizontalCentered="1"/>
  <pageMargins left="0.7" right="0.7" top="0.52" bottom="0.39" header="0.3" footer="0.23"/>
  <pageSetup fitToHeight="0"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view="pageBreakPreview" zoomScale="90" zoomScaleNormal="100" zoomScaleSheetLayoutView="90" workbookViewId="0">
      <pane xSplit="1" ySplit="7" topLeftCell="B8" activePane="bottomRight" state="frozen"/>
      <selection pane="topRight" activeCell="B1" sqref="B1"/>
      <selection pane="bottomLeft" activeCell="A8" sqref="A8"/>
      <selection pane="bottomRight" activeCell="L15" sqref="L15"/>
    </sheetView>
  </sheetViews>
  <sheetFormatPr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4.5703125" style="9" customWidth="1"/>
    <col min="12" max="13" width="8.28515625" style="9" customWidth="1"/>
    <col min="14" max="14" width="12.7109375" style="9" customWidth="1"/>
    <col min="15" max="16" width="8.28515625" style="9" customWidth="1"/>
    <col min="17" max="17" width="12.7109375" style="9" customWidth="1"/>
    <col min="18" max="16384" width="9.140625" style="9"/>
  </cols>
  <sheetData>
    <row r="1" spans="1:17" ht="18" x14ac:dyDescent="0.25">
      <c r="A1" s="210" t="s">
        <v>52</v>
      </c>
      <c r="B1" s="210"/>
      <c r="C1" s="210"/>
      <c r="D1" s="210"/>
      <c r="E1" s="210"/>
      <c r="F1" s="210"/>
      <c r="G1" s="210"/>
      <c r="H1" s="210"/>
      <c r="I1" s="210"/>
      <c r="J1" s="59" t="s">
        <v>10</v>
      </c>
      <c r="K1" s="6"/>
      <c r="L1" s="6"/>
      <c r="M1" s="6"/>
      <c r="N1" s="6"/>
      <c r="O1" s="6"/>
      <c r="P1" s="6"/>
      <c r="Q1" s="6"/>
    </row>
    <row r="2" spans="1:17" ht="15" x14ac:dyDescent="0.2">
      <c r="A2" s="211" t="s">
        <v>154</v>
      </c>
      <c r="B2" s="211"/>
      <c r="C2" s="211"/>
      <c r="D2" s="211"/>
      <c r="E2" s="211"/>
      <c r="F2" s="211"/>
      <c r="G2" s="211"/>
      <c r="H2" s="211"/>
      <c r="I2" s="211"/>
      <c r="J2" s="59" t="s">
        <v>10</v>
      </c>
      <c r="K2" s="7"/>
      <c r="L2" s="7"/>
      <c r="M2" s="7"/>
      <c r="N2" s="7"/>
      <c r="O2" s="7"/>
      <c r="P2" s="7"/>
      <c r="Q2" s="7"/>
    </row>
    <row r="3" spans="1:17" x14ac:dyDescent="0.2">
      <c r="A3" s="220" t="s">
        <v>1</v>
      </c>
      <c r="B3" s="220"/>
      <c r="C3" s="220"/>
      <c r="D3" s="220"/>
      <c r="E3" s="220"/>
      <c r="F3" s="220"/>
      <c r="G3" s="220"/>
      <c r="H3" s="220"/>
      <c r="I3" s="220"/>
      <c r="J3" s="59" t="s">
        <v>10</v>
      </c>
      <c r="K3" s="10"/>
      <c r="L3" s="10"/>
      <c r="M3" s="10"/>
      <c r="N3" s="10"/>
      <c r="O3" s="10"/>
      <c r="P3" s="10"/>
      <c r="Q3" s="10"/>
    </row>
    <row r="4" spans="1:17" x14ac:dyDescent="0.2">
      <c r="A4" s="217" t="s">
        <v>2</v>
      </c>
      <c r="B4" s="217"/>
      <c r="C4" s="217"/>
      <c r="D4" s="217"/>
      <c r="E4" s="217"/>
      <c r="F4" s="217"/>
      <c r="G4" s="217"/>
      <c r="H4" s="217"/>
      <c r="I4" s="217"/>
      <c r="J4" s="59" t="s">
        <v>10</v>
      </c>
      <c r="K4" s="8"/>
      <c r="L4" s="8"/>
      <c r="M4" s="8"/>
      <c r="N4" s="8"/>
      <c r="O4" s="8"/>
      <c r="P4" s="8"/>
      <c r="Q4" s="8"/>
    </row>
    <row r="5" spans="1:17" ht="15" thickBot="1" x14ac:dyDescent="0.25">
      <c r="A5" s="217"/>
      <c r="B5" s="217"/>
      <c r="C5" s="217"/>
      <c r="D5" s="217"/>
      <c r="E5" s="217"/>
      <c r="F5" s="217"/>
      <c r="G5" s="217"/>
      <c r="H5" s="217"/>
      <c r="I5" s="217"/>
      <c r="J5" s="59" t="s">
        <v>10</v>
      </c>
      <c r="K5" s="8"/>
      <c r="L5" s="8"/>
      <c r="M5" s="8"/>
      <c r="N5" s="8"/>
      <c r="O5" s="8"/>
      <c r="P5" s="8"/>
      <c r="Q5" s="8"/>
    </row>
    <row r="6" spans="1:17" ht="15" x14ac:dyDescent="0.2">
      <c r="A6" s="218" t="s">
        <v>53</v>
      </c>
      <c r="B6" s="221" t="s">
        <v>134</v>
      </c>
      <c r="C6" s="221"/>
      <c r="D6" s="221" t="s">
        <v>136</v>
      </c>
      <c r="E6" s="221"/>
      <c r="F6" s="221" t="s">
        <v>130</v>
      </c>
      <c r="G6" s="221"/>
      <c r="H6" s="221" t="s">
        <v>35</v>
      </c>
      <c r="I6" s="222"/>
      <c r="J6" s="59" t="s">
        <v>10</v>
      </c>
    </row>
    <row r="7" spans="1:17" ht="28.5" x14ac:dyDescent="0.2">
      <c r="A7" s="219"/>
      <c r="B7" s="60" t="s">
        <v>15</v>
      </c>
      <c r="C7" s="11" t="s">
        <v>4</v>
      </c>
      <c r="D7" s="11" t="s">
        <v>15</v>
      </c>
      <c r="E7" s="11" t="s">
        <v>4</v>
      </c>
      <c r="F7" s="11" t="s">
        <v>15</v>
      </c>
      <c r="G7" s="11" t="s">
        <v>4</v>
      </c>
      <c r="H7" s="11" t="s">
        <v>15</v>
      </c>
      <c r="I7" s="12" t="s">
        <v>4</v>
      </c>
      <c r="J7" s="59" t="s">
        <v>10</v>
      </c>
    </row>
    <row r="8" spans="1:17" x14ac:dyDescent="0.2">
      <c r="A8" s="66" t="s">
        <v>54</v>
      </c>
      <c r="B8" s="123">
        <v>482</v>
      </c>
      <c r="C8" s="123">
        <v>56720</v>
      </c>
      <c r="D8" s="123">
        <v>521</v>
      </c>
      <c r="E8" s="123">
        <v>62407</v>
      </c>
      <c r="F8" s="123">
        <v>520</v>
      </c>
      <c r="G8" s="123">
        <v>63760</v>
      </c>
      <c r="H8" s="123">
        <f>F8-D8</f>
        <v>-1</v>
      </c>
      <c r="I8" s="124">
        <f>G8-E8</f>
        <v>1353</v>
      </c>
      <c r="J8" s="59" t="s">
        <v>10</v>
      </c>
    </row>
    <row r="9" spans="1:17" x14ac:dyDescent="0.2">
      <c r="A9" s="67" t="s">
        <v>55</v>
      </c>
      <c r="B9" s="25">
        <v>14</v>
      </c>
      <c r="C9" s="25">
        <v>615</v>
      </c>
      <c r="D9" s="25">
        <v>13</v>
      </c>
      <c r="E9" s="25">
        <v>1021</v>
      </c>
      <c r="F9" s="25">
        <v>14</v>
      </c>
      <c r="G9" s="25">
        <v>957</v>
      </c>
      <c r="H9" s="25">
        <f t="shared" ref="H9:H13" si="0">F9-D9</f>
        <v>1</v>
      </c>
      <c r="I9" s="125">
        <f t="shared" ref="I9:I13" si="1">G9-E9</f>
        <v>-64</v>
      </c>
      <c r="J9" s="59" t="s">
        <v>10</v>
      </c>
    </row>
    <row r="10" spans="1:17" x14ac:dyDescent="0.2">
      <c r="A10" s="107" t="s">
        <v>112</v>
      </c>
      <c r="B10" s="25">
        <v>0</v>
      </c>
      <c r="C10" s="25">
        <v>1</v>
      </c>
      <c r="D10" s="25">
        <f t="shared" ref="D10:G10" si="2">SUM(D11:D12)</f>
        <v>0</v>
      </c>
      <c r="E10" s="25">
        <f t="shared" si="2"/>
        <v>0</v>
      </c>
      <c r="F10" s="25">
        <f t="shared" si="2"/>
        <v>0</v>
      </c>
      <c r="G10" s="25">
        <f t="shared" si="2"/>
        <v>0</v>
      </c>
      <c r="H10" s="25">
        <f t="shared" si="0"/>
        <v>0</v>
      </c>
      <c r="I10" s="125">
        <f t="shared" si="1"/>
        <v>0</v>
      </c>
      <c r="J10" s="59" t="s">
        <v>10</v>
      </c>
    </row>
    <row r="11" spans="1:17" x14ac:dyDescent="0.2">
      <c r="A11" s="68" t="s">
        <v>14</v>
      </c>
      <c r="B11" s="161">
        <v>0</v>
      </c>
      <c r="C11" s="161">
        <v>0</v>
      </c>
      <c r="D11" s="161">
        <v>0</v>
      </c>
      <c r="E11" s="161">
        <v>0</v>
      </c>
      <c r="F11" s="161">
        <v>0</v>
      </c>
      <c r="G11" s="161">
        <v>0</v>
      </c>
      <c r="H11" s="161">
        <f t="shared" si="0"/>
        <v>0</v>
      </c>
      <c r="I11" s="159">
        <f t="shared" si="1"/>
        <v>0</v>
      </c>
      <c r="J11" s="59" t="s">
        <v>10</v>
      </c>
    </row>
    <row r="12" spans="1:17" x14ac:dyDescent="0.2">
      <c r="A12" s="68" t="s">
        <v>56</v>
      </c>
      <c r="B12" s="161">
        <v>0</v>
      </c>
      <c r="C12" s="161">
        <v>0</v>
      </c>
      <c r="D12" s="161">
        <v>0</v>
      </c>
      <c r="E12" s="161">
        <v>0</v>
      </c>
      <c r="F12" s="161">
        <v>0</v>
      </c>
      <c r="G12" s="161">
        <v>0</v>
      </c>
      <c r="H12" s="161">
        <f t="shared" si="0"/>
        <v>0</v>
      </c>
      <c r="I12" s="159">
        <f t="shared" si="1"/>
        <v>0</v>
      </c>
      <c r="J12" s="59" t="s">
        <v>10</v>
      </c>
    </row>
    <row r="13" spans="1:17" x14ac:dyDescent="0.2">
      <c r="A13" s="67" t="s">
        <v>57</v>
      </c>
      <c r="B13" s="139">
        <v>0</v>
      </c>
      <c r="C13" s="139">
        <v>0</v>
      </c>
      <c r="D13" s="139">
        <v>0</v>
      </c>
      <c r="E13" s="139">
        <v>0</v>
      </c>
      <c r="F13" s="139">
        <v>0</v>
      </c>
      <c r="G13" s="139">
        <v>0</v>
      </c>
      <c r="H13" s="139">
        <f t="shared" si="0"/>
        <v>0</v>
      </c>
      <c r="I13" s="140">
        <f t="shared" si="1"/>
        <v>0</v>
      </c>
      <c r="J13" s="59" t="s">
        <v>10</v>
      </c>
    </row>
    <row r="14" spans="1:17" ht="15" x14ac:dyDescent="0.25">
      <c r="A14" s="70" t="s">
        <v>12</v>
      </c>
      <c r="B14" s="115">
        <f>SUM(B8:B10,B13)</f>
        <v>496</v>
      </c>
      <c r="C14" s="115">
        <f t="shared" ref="C14:I14" si="3">SUM(C8:C10,C13)</f>
        <v>57336</v>
      </c>
      <c r="D14" s="115">
        <f t="shared" si="3"/>
        <v>534</v>
      </c>
      <c r="E14" s="115">
        <f t="shared" si="3"/>
        <v>63428</v>
      </c>
      <c r="F14" s="115">
        <f t="shared" si="3"/>
        <v>534</v>
      </c>
      <c r="G14" s="115">
        <f t="shared" si="3"/>
        <v>64717</v>
      </c>
      <c r="H14" s="115">
        <f t="shared" si="3"/>
        <v>0</v>
      </c>
      <c r="I14" s="119">
        <f t="shared" si="3"/>
        <v>1289</v>
      </c>
      <c r="J14" s="59" t="s">
        <v>10</v>
      </c>
    </row>
    <row r="15" spans="1:17" ht="15" x14ac:dyDescent="0.25">
      <c r="A15" s="69" t="s">
        <v>58</v>
      </c>
      <c r="B15" s="25"/>
      <c r="C15" s="25"/>
      <c r="D15" s="25"/>
      <c r="E15" s="25"/>
      <c r="F15" s="25"/>
      <c r="G15" s="25"/>
      <c r="H15" s="25"/>
      <c r="I15" s="125"/>
      <c r="J15" s="59" t="s">
        <v>10</v>
      </c>
    </row>
    <row r="16" spans="1:17" x14ac:dyDescent="0.2">
      <c r="A16" s="67" t="s">
        <v>59</v>
      </c>
      <c r="B16" s="25"/>
      <c r="C16" s="25">
        <v>15746</v>
      </c>
      <c r="D16" s="25"/>
      <c r="E16" s="25">
        <v>17552</v>
      </c>
      <c r="F16" s="25"/>
      <c r="G16" s="25">
        <v>17879</v>
      </c>
      <c r="H16" s="25"/>
      <c r="I16" s="125">
        <f t="shared" ref="I16:I27" si="4">G16-E16</f>
        <v>327</v>
      </c>
      <c r="J16" s="59" t="s">
        <v>10</v>
      </c>
    </row>
    <row r="17" spans="1:10" x14ac:dyDescent="0.2">
      <c r="A17" s="67" t="s">
        <v>60</v>
      </c>
      <c r="B17" s="25"/>
      <c r="C17" s="25">
        <v>1</v>
      </c>
      <c r="D17" s="25"/>
      <c r="E17" s="25">
        <v>1</v>
      </c>
      <c r="F17" s="25"/>
      <c r="G17" s="25">
        <v>1</v>
      </c>
      <c r="H17" s="25"/>
      <c r="I17" s="125">
        <f t="shared" si="4"/>
        <v>0</v>
      </c>
      <c r="J17" s="59" t="s">
        <v>10</v>
      </c>
    </row>
    <row r="18" spans="1:10" x14ac:dyDescent="0.2">
      <c r="A18" s="67" t="s">
        <v>61</v>
      </c>
      <c r="B18" s="25"/>
      <c r="C18" s="25">
        <v>2508</v>
      </c>
      <c r="D18" s="25"/>
      <c r="E18" s="25">
        <v>2600</v>
      </c>
      <c r="F18" s="25"/>
      <c r="G18" s="25">
        <v>3352</v>
      </c>
      <c r="H18" s="25"/>
      <c r="I18" s="125">
        <f t="shared" si="4"/>
        <v>752</v>
      </c>
      <c r="J18" s="59" t="s">
        <v>10</v>
      </c>
    </row>
    <row r="19" spans="1:10" x14ac:dyDescent="0.2">
      <c r="A19" s="107" t="s">
        <v>113</v>
      </c>
      <c r="B19" s="25"/>
      <c r="C19" s="25">
        <v>921</v>
      </c>
      <c r="D19" s="25"/>
      <c r="E19" s="25">
        <v>921</v>
      </c>
      <c r="F19" s="25"/>
      <c r="G19" s="25">
        <v>993</v>
      </c>
      <c r="H19" s="25"/>
      <c r="I19" s="125">
        <f t="shared" si="4"/>
        <v>72</v>
      </c>
      <c r="J19" s="59" t="s">
        <v>10</v>
      </c>
    </row>
    <row r="20" spans="1:10" x14ac:dyDescent="0.2">
      <c r="A20" s="67" t="s">
        <v>62</v>
      </c>
      <c r="B20" s="25"/>
      <c r="C20" s="25">
        <v>12338</v>
      </c>
      <c r="D20" s="25"/>
      <c r="E20" s="25">
        <v>12106</v>
      </c>
      <c r="F20" s="25"/>
      <c r="G20" s="25">
        <v>12669</v>
      </c>
      <c r="H20" s="25"/>
      <c r="I20" s="125">
        <f t="shared" si="4"/>
        <v>563</v>
      </c>
      <c r="J20" s="59" t="s">
        <v>10</v>
      </c>
    </row>
    <row r="21" spans="1:10" x14ac:dyDescent="0.2">
      <c r="A21" s="67" t="s">
        <v>63</v>
      </c>
      <c r="B21" s="25"/>
      <c r="C21" s="25">
        <v>980</v>
      </c>
      <c r="D21" s="25"/>
      <c r="E21" s="25">
        <v>990</v>
      </c>
      <c r="F21" s="25"/>
      <c r="G21" s="25">
        <v>1078</v>
      </c>
      <c r="H21" s="25"/>
      <c r="I21" s="125">
        <f t="shared" si="4"/>
        <v>88</v>
      </c>
      <c r="J21" s="59" t="s">
        <v>10</v>
      </c>
    </row>
    <row r="22" spans="1:10" x14ac:dyDescent="0.2">
      <c r="A22" s="67" t="s">
        <v>64</v>
      </c>
      <c r="B22" s="25"/>
      <c r="C22" s="25">
        <v>48</v>
      </c>
      <c r="D22" s="25"/>
      <c r="E22" s="25">
        <v>70</v>
      </c>
      <c r="F22" s="25"/>
      <c r="G22" s="25">
        <v>80</v>
      </c>
      <c r="H22" s="25"/>
      <c r="I22" s="125">
        <f t="shared" si="4"/>
        <v>10</v>
      </c>
      <c r="J22" s="59" t="s">
        <v>10</v>
      </c>
    </row>
    <row r="23" spans="1:10" x14ac:dyDescent="0.2">
      <c r="A23" s="67" t="s">
        <v>66</v>
      </c>
      <c r="B23" s="25"/>
      <c r="C23" s="25">
        <v>3780</v>
      </c>
      <c r="D23" s="25"/>
      <c r="E23" s="25">
        <v>4151</v>
      </c>
      <c r="F23" s="25"/>
      <c r="G23" s="25">
        <v>4880</v>
      </c>
      <c r="H23" s="25"/>
      <c r="I23" s="125">
        <f t="shared" si="4"/>
        <v>729</v>
      </c>
      <c r="J23" s="59" t="s">
        <v>10</v>
      </c>
    </row>
    <row r="24" spans="1:10" x14ac:dyDescent="0.2">
      <c r="A24" s="67" t="s">
        <v>67</v>
      </c>
      <c r="B24" s="25"/>
      <c r="C24" s="25">
        <v>2243</v>
      </c>
      <c r="D24" s="25"/>
      <c r="E24" s="25">
        <v>2243</v>
      </c>
      <c r="F24" s="25"/>
      <c r="G24" s="25">
        <v>2422</v>
      </c>
      <c r="H24" s="25"/>
      <c r="I24" s="125">
        <f t="shared" si="4"/>
        <v>179</v>
      </c>
      <c r="J24" s="59" t="s">
        <v>10</v>
      </c>
    </row>
    <row r="25" spans="1:10" x14ac:dyDescent="0.2">
      <c r="A25" s="67" t="s">
        <v>70</v>
      </c>
      <c r="B25" s="25"/>
      <c r="C25" s="25">
        <v>180</v>
      </c>
      <c r="D25" s="25"/>
      <c r="E25" s="25">
        <v>0</v>
      </c>
      <c r="F25" s="25"/>
      <c r="G25" s="25">
        <v>0</v>
      </c>
      <c r="H25" s="25"/>
      <c r="I25" s="125">
        <f t="shared" si="4"/>
        <v>0</v>
      </c>
      <c r="J25" s="59" t="s">
        <v>10</v>
      </c>
    </row>
    <row r="26" spans="1:10" x14ac:dyDescent="0.2">
      <c r="A26" s="67" t="s">
        <v>71</v>
      </c>
      <c r="B26" s="25"/>
      <c r="C26" s="25">
        <v>674</v>
      </c>
      <c r="D26" s="25"/>
      <c r="E26" s="25">
        <v>500</v>
      </c>
      <c r="F26" s="25"/>
      <c r="G26" s="25">
        <v>600</v>
      </c>
      <c r="H26" s="25"/>
      <c r="I26" s="125">
        <f t="shared" si="4"/>
        <v>100</v>
      </c>
      <c r="J26" s="59" t="s">
        <v>10</v>
      </c>
    </row>
    <row r="27" spans="1:10" x14ac:dyDescent="0.2">
      <c r="A27" s="67" t="s">
        <v>72</v>
      </c>
      <c r="B27" s="25"/>
      <c r="C27" s="25">
        <v>1127</v>
      </c>
      <c r="D27" s="25"/>
      <c r="E27" s="25">
        <v>300</v>
      </c>
      <c r="F27" s="25"/>
      <c r="G27" s="25">
        <v>500</v>
      </c>
      <c r="H27" s="25"/>
      <c r="I27" s="125">
        <f t="shared" si="4"/>
        <v>200</v>
      </c>
      <c r="J27" s="59" t="s">
        <v>10</v>
      </c>
    </row>
    <row r="28" spans="1:10" ht="15" x14ac:dyDescent="0.25">
      <c r="A28" s="70" t="s">
        <v>73</v>
      </c>
      <c r="B28" s="82"/>
      <c r="C28" s="82">
        <f>SUM(C14:C27)</f>
        <v>97882</v>
      </c>
      <c r="D28" s="82"/>
      <c r="E28" s="82">
        <f>SUM(E14:E27)</f>
        <v>104862</v>
      </c>
      <c r="F28" s="82"/>
      <c r="G28" s="82">
        <f>SUM(G14:G27)</f>
        <v>109171</v>
      </c>
      <c r="H28" s="82"/>
      <c r="I28" s="84">
        <f>SUM(I14:I27)</f>
        <v>4309</v>
      </c>
      <c r="J28" s="59" t="s">
        <v>10</v>
      </c>
    </row>
    <row r="29" spans="1:10" x14ac:dyDescent="0.2">
      <c r="A29" s="107" t="s">
        <v>114</v>
      </c>
      <c r="B29" s="25"/>
      <c r="C29" s="25">
        <v>-11</v>
      </c>
      <c r="D29" s="25"/>
      <c r="E29" s="25">
        <v>-392</v>
      </c>
      <c r="F29" s="25"/>
      <c r="G29" s="25">
        <v>0</v>
      </c>
      <c r="H29" s="25"/>
      <c r="I29" s="125">
        <f>G29-E29</f>
        <v>392</v>
      </c>
      <c r="J29" s="59" t="s">
        <v>10</v>
      </c>
    </row>
    <row r="30" spans="1:10" x14ac:dyDescent="0.2">
      <c r="A30" s="152" t="s">
        <v>178</v>
      </c>
      <c r="B30" s="25"/>
      <c r="C30" s="25">
        <v>-575</v>
      </c>
      <c r="D30" s="25"/>
      <c r="E30" s="25">
        <v>0</v>
      </c>
      <c r="F30" s="25"/>
      <c r="G30" s="25">
        <v>0</v>
      </c>
      <c r="H30" s="25"/>
      <c r="I30" s="125">
        <f t="shared" ref="I30:I33" si="5">G30-E30</f>
        <v>0</v>
      </c>
      <c r="J30" s="59" t="s">
        <v>10</v>
      </c>
    </row>
    <row r="31" spans="1:10" x14ac:dyDescent="0.2">
      <c r="A31" s="152" t="s">
        <v>120</v>
      </c>
      <c r="B31" s="25"/>
      <c r="C31" s="25">
        <v>-393</v>
      </c>
      <c r="D31" s="25"/>
      <c r="E31" s="25">
        <v>0</v>
      </c>
      <c r="F31" s="25"/>
      <c r="G31" s="25">
        <v>0</v>
      </c>
      <c r="H31" s="25"/>
      <c r="I31" s="125">
        <f t="shared" si="5"/>
        <v>0</v>
      </c>
      <c r="J31" s="59" t="s">
        <v>10</v>
      </c>
    </row>
    <row r="32" spans="1:10" x14ac:dyDescent="0.2">
      <c r="A32" s="67" t="s">
        <v>74</v>
      </c>
      <c r="B32" s="25"/>
      <c r="C32" s="25">
        <v>392</v>
      </c>
      <c r="D32" s="25"/>
      <c r="E32" s="25">
        <v>0</v>
      </c>
      <c r="F32" s="25"/>
      <c r="G32" s="25">
        <v>0</v>
      </c>
      <c r="H32" s="25"/>
      <c r="I32" s="125">
        <f t="shared" si="5"/>
        <v>0</v>
      </c>
      <c r="J32" s="59" t="s">
        <v>10</v>
      </c>
    </row>
    <row r="33" spans="1:10" x14ac:dyDescent="0.2">
      <c r="A33" s="113" t="s">
        <v>118</v>
      </c>
      <c r="B33" s="25"/>
      <c r="C33" s="25">
        <v>1539</v>
      </c>
      <c r="D33" s="25"/>
      <c r="E33" s="25">
        <v>0</v>
      </c>
      <c r="F33" s="25"/>
      <c r="G33" s="25">
        <v>0</v>
      </c>
      <c r="H33" s="25"/>
      <c r="I33" s="125">
        <f t="shared" si="5"/>
        <v>0</v>
      </c>
      <c r="J33" s="59" t="s">
        <v>10</v>
      </c>
    </row>
    <row r="34" spans="1:10" ht="15.75" thickBot="1" x14ac:dyDescent="0.3">
      <c r="A34" s="71" t="s">
        <v>75</v>
      </c>
      <c r="B34" s="146">
        <f t="shared" ref="B34:I34" si="6">SUM(B28:B33)</f>
        <v>0</v>
      </c>
      <c r="C34" s="146">
        <f>SUM(C28:C33)</f>
        <v>98834</v>
      </c>
      <c r="D34" s="146">
        <f t="shared" si="6"/>
        <v>0</v>
      </c>
      <c r="E34" s="146">
        <f t="shared" si="6"/>
        <v>104470</v>
      </c>
      <c r="F34" s="146">
        <f t="shared" si="6"/>
        <v>0</v>
      </c>
      <c r="G34" s="146">
        <f t="shared" si="6"/>
        <v>109171</v>
      </c>
      <c r="H34" s="146">
        <f t="shared" si="6"/>
        <v>0</v>
      </c>
      <c r="I34" s="147">
        <f t="shared" si="6"/>
        <v>4701</v>
      </c>
      <c r="J34" s="59" t="s">
        <v>10</v>
      </c>
    </row>
    <row r="35" spans="1:10" x14ac:dyDescent="0.2">
      <c r="A35" s="73" t="s">
        <v>13</v>
      </c>
      <c r="B35" s="148"/>
      <c r="C35" s="148"/>
      <c r="D35" s="148"/>
      <c r="E35" s="148"/>
      <c r="F35" s="148"/>
      <c r="G35" s="148"/>
      <c r="H35" s="148"/>
      <c r="I35" s="149"/>
      <c r="J35" s="59" t="s">
        <v>10</v>
      </c>
    </row>
    <row r="36" spans="1:10" x14ac:dyDescent="0.2">
      <c r="A36" s="67" t="s">
        <v>76</v>
      </c>
      <c r="B36" s="25">
        <v>0</v>
      </c>
      <c r="C36" s="25"/>
      <c r="D36" s="25">
        <v>0</v>
      </c>
      <c r="E36" s="25"/>
      <c r="F36" s="25">
        <v>0</v>
      </c>
      <c r="G36" s="25"/>
      <c r="H36" s="25">
        <f>F36-D36</f>
        <v>0</v>
      </c>
      <c r="I36" s="125"/>
      <c r="J36" s="59" t="s">
        <v>10</v>
      </c>
    </row>
    <row r="37" spans="1:10" x14ac:dyDescent="0.2">
      <c r="A37" s="67"/>
      <c r="B37" s="25"/>
      <c r="C37" s="25"/>
      <c r="D37" s="25"/>
      <c r="E37" s="25"/>
      <c r="F37" s="25"/>
      <c r="G37" s="25"/>
      <c r="H37" s="25"/>
      <c r="I37" s="125"/>
      <c r="J37" s="59" t="s">
        <v>10</v>
      </c>
    </row>
    <row r="38" spans="1:10" x14ac:dyDescent="0.2">
      <c r="A38" s="67" t="s">
        <v>77</v>
      </c>
      <c r="B38" s="25"/>
      <c r="C38" s="25">
        <v>0</v>
      </c>
      <c r="D38" s="25"/>
      <c r="E38" s="25">
        <v>0</v>
      </c>
      <c r="F38" s="25"/>
      <c r="G38" s="25">
        <v>0</v>
      </c>
      <c r="H38" s="25"/>
      <c r="I38" s="125">
        <f t="shared" ref="I38:I39" si="7">G38-E38</f>
        <v>0</v>
      </c>
      <c r="J38" s="59" t="s">
        <v>10</v>
      </c>
    </row>
    <row r="39" spans="1:10" ht="15" thickBot="1" x14ac:dyDescent="0.25">
      <c r="A39" s="72" t="s">
        <v>78</v>
      </c>
      <c r="B39" s="150"/>
      <c r="C39" s="150">
        <v>0</v>
      </c>
      <c r="D39" s="150"/>
      <c r="E39" s="150">
        <v>0</v>
      </c>
      <c r="F39" s="150"/>
      <c r="G39" s="150">
        <v>0</v>
      </c>
      <c r="H39" s="150"/>
      <c r="I39" s="151">
        <f t="shared" si="7"/>
        <v>0</v>
      </c>
      <c r="J39" s="59" t="s">
        <v>10</v>
      </c>
    </row>
    <row r="40" spans="1:10" x14ac:dyDescent="0.2">
      <c r="J40" s="4" t="s">
        <v>11</v>
      </c>
    </row>
    <row r="41" spans="1:10" x14ac:dyDescent="0.2">
      <c r="A41" s="170"/>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1"/>
  <headerFooter>
    <oddHeader>&amp;L&amp;"Arial,Bold"&amp;12K. Summary of Requirements by Object Class</oddHeader>
    <oddFooter>&amp;C&amp;"Arial,Regular"Exhibit K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2"/>
  <sheetViews>
    <sheetView view="pageBreakPreview" zoomScale="90" zoomScaleNormal="100" zoomScaleSheetLayoutView="90" workbookViewId="0">
      <selection activeCell="G10" sqref="G10"/>
    </sheetView>
  </sheetViews>
  <sheetFormatPr defaultRowHeight="14.25" x14ac:dyDescent="0.2"/>
  <cols>
    <col min="1" max="1" width="113.5703125" style="153" customWidth="1"/>
    <col min="2" max="2" width="17.5703125" style="157" customWidth="1"/>
    <col min="3" max="3" width="11.42578125" style="157" customWidth="1"/>
    <col min="4" max="4" width="14.5703125" style="158" customWidth="1"/>
    <col min="5" max="5" width="11.5703125" style="4" bestFit="1" customWidth="1"/>
    <col min="6" max="6" width="4.85546875" style="153" customWidth="1"/>
    <col min="7" max="16384" width="9.140625" style="153"/>
  </cols>
  <sheetData>
    <row r="1" spans="1:5" ht="18" x14ac:dyDescent="0.25">
      <c r="A1" s="210" t="s">
        <v>0</v>
      </c>
      <c r="B1" s="210"/>
      <c r="C1" s="210"/>
      <c r="D1" s="210"/>
      <c r="E1" s="203" t="s">
        <v>10</v>
      </c>
    </row>
    <row r="2" spans="1:5" ht="15" x14ac:dyDescent="0.2">
      <c r="A2" s="211" t="s">
        <v>154</v>
      </c>
      <c r="B2" s="211"/>
      <c r="C2" s="211"/>
      <c r="D2" s="211"/>
      <c r="E2" s="203" t="s">
        <v>10</v>
      </c>
    </row>
    <row r="3" spans="1:5" x14ac:dyDescent="0.2">
      <c r="A3" s="212" t="s">
        <v>1</v>
      </c>
      <c r="B3" s="212"/>
      <c r="C3" s="212"/>
      <c r="D3" s="212"/>
      <c r="E3" s="203" t="s">
        <v>10</v>
      </c>
    </row>
    <row r="4" spans="1:5" x14ac:dyDescent="0.2">
      <c r="A4" s="213" t="s">
        <v>2</v>
      </c>
      <c r="B4" s="213"/>
      <c r="C4" s="213"/>
      <c r="D4" s="213"/>
      <c r="E4" s="203" t="s">
        <v>10</v>
      </c>
    </row>
    <row r="5" spans="1:5" ht="15" thickBot="1" x14ac:dyDescent="0.25">
      <c r="E5" s="203" t="s">
        <v>10</v>
      </c>
    </row>
    <row r="6" spans="1:5" ht="15" x14ac:dyDescent="0.25">
      <c r="B6" s="214" t="s">
        <v>123</v>
      </c>
      <c r="C6" s="215"/>
      <c r="D6" s="216"/>
      <c r="E6" s="203" t="s">
        <v>10</v>
      </c>
    </row>
    <row r="7" spans="1:5" ht="15.75" thickBot="1" x14ac:dyDescent="0.25">
      <c r="B7" s="1" t="s">
        <v>143</v>
      </c>
      <c r="C7" s="2" t="s">
        <v>144</v>
      </c>
      <c r="D7" s="3" t="s">
        <v>4</v>
      </c>
      <c r="E7" s="203" t="s">
        <v>10</v>
      </c>
    </row>
    <row r="8" spans="1:5" ht="15" x14ac:dyDescent="0.25">
      <c r="A8" s="91" t="s">
        <v>121</v>
      </c>
      <c r="B8" s="195">
        <v>639</v>
      </c>
      <c r="C8" s="92">
        <v>496</v>
      </c>
      <c r="D8" s="93">
        <v>106276</v>
      </c>
      <c r="E8" s="203" t="s">
        <v>10</v>
      </c>
    </row>
    <row r="9" spans="1:5" ht="15" x14ac:dyDescent="0.25">
      <c r="A9" s="173" t="s">
        <v>122</v>
      </c>
      <c r="B9" s="97" t="s">
        <v>28</v>
      </c>
      <c r="C9" s="98"/>
      <c r="D9" s="99">
        <v>-2203</v>
      </c>
      <c r="E9" s="202"/>
    </row>
    <row r="10" spans="1:5" ht="15" x14ac:dyDescent="0.25">
      <c r="A10" s="173" t="s">
        <v>142</v>
      </c>
      <c r="B10" s="199"/>
      <c r="C10" s="200"/>
      <c r="D10" s="201">
        <v>-5239</v>
      </c>
      <c r="E10" s="202"/>
    </row>
    <row r="11" spans="1:5" ht="15" x14ac:dyDescent="0.25">
      <c r="A11" s="90" t="s">
        <v>172</v>
      </c>
      <c r="B11" s="114">
        <f>SUM(B8:B10)</f>
        <v>639</v>
      </c>
      <c r="C11" s="115">
        <f>SUM(C8:C10)</f>
        <v>496</v>
      </c>
      <c r="D11" s="116">
        <f>SUM(D8:D10)</f>
        <v>98834</v>
      </c>
      <c r="E11" s="203" t="s">
        <v>10</v>
      </c>
    </row>
    <row r="12" spans="1:5" ht="15" x14ac:dyDescent="0.25">
      <c r="A12" s="90"/>
      <c r="B12" s="114"/>
      <c r="C12" s="115"/>
      <c r="D12" s="116"/>
      <c r="E12" s="202"/>
    </row>
    <row r="13" spans="1:5" ht="15" x14ac:dyDescent="0.25">
      <c r="A13" s="80" t="s">
        <v>148</v>
      </c>
      <c r="B13" s="114">
        <v>639</v>
      </c>
      <c r="C13" s="115">
        <v>534</v>
      </c>
      <c r="D13" s="116">
        <v>104470</v>
      </c>
      <c r="E13" s="203" t="s">
        <v>10</v>
      </c>
    </row>
    <row r="14" spans="1:5" ht="15" x14ac:dyDescent="0.25">
      <c r="A14" s="83"/>
      <c r="B14" s="81"/>
      <c r="C14" s="82"/>
      <c r="D14" s="84"/>
      <c r="E14" s="202"/>
    </row>
    <row r="15" spans="1:5" ht="15" x14ac:dyDescent="0.25">
      <c r="A15" s="85" t="s">
        <v>96</v>
      </c>
      <c r="B15" s="81"/>
      <c r="C15" s="82"/>
      <c r="D15" s="84"/>
      <c r="E15" s="203" t="s">
        <v>10</v>
      </c>
    </row>
    <row r="16" spans="1:5" x14ac:dyDescent="0.2">
      <c r="A16" s="162" t="s">
        <v>5</v>
      </c>
      <c r="B16" s="160">
        <v>0</v>
      </c>
      <c r="C16" s="161">
        <v>0</v>
      </c>
      <c r="D16" s="159">
        <v>1695</v>
      </c>
      <c r="E16" s="203" t="s">
        <v>10</v>
      </c>
    </row>
    <row r="17" spans="1:5" x14ac:dyDescent="0.2">
      <c r="A17" s="162" t="s">
        <v>6</v>
      </c>
      <c r="B17" s="160">
        <v>0</v>
      </c>
      <c r="C17" s="161">
        <v>0</v>
      </c>
      <c r="D17" s="159">
        <v>3359</v>
      </c>
      <c r="E17" s="203" t="s">
        <v>10</v>
      </c>
    </row>
    <row r="18" spans="1:5" ht="15" x14ac:dyDescent="0.25">
      <c r="A18" s="83" t="s">
        <v>97</v>
      </c>
      <c r="B18" s="120">
        <f>SUM(B16:B17)</f>
        <v>0</v>
      </c>
      <c r="C18" s="28">
        <f>SUM(C16:C17)</f>
        <v>0</v>
      </c>
      <c r="D18" s="29">
        <f>SUM(D16:D17)</f>
        <v>5054</v>
      </c>
      <c r="E18" s="203" t="s">
        <v>10</v>
      </c>
    </row>
    <row r="19" spans="1:5" ht="15" x14ac:dyDescent="0.25">
      <c r="A19" s="86" t="s">
        <v>124</v>
      </c>
      <c r="B19" s="118">
        <f>B18</f>
        <v>0</v>
      </c>
      <c r="C19" s="115">
        <f>C18</f>
        <v>0</v>
      </c>
      <c r="D19" s="119">
        <f>D18</f>
        <v>5054</v>
      </c>
      <c r="E19" s="203" t="s">
        <v>10</v>
      </c>
    </row>
    <row r="20" spans="1:5" ht="15" x14ac:dyDescent="0.25">
      <c r="A20" s="86" t="s">
        <v>7</v>
      </c>
      <c r="B20" s="118"/>
      <c r="C20" s="115"/>
      <c r="D20" s="119"/>
      <c r="E20" s="203" t="s">
        <v>10</v>
      </c>
    </row>
    <row r="21" spans="1:5" ht="15" x14ac:dyDescent="0.25">
      <c r="A21" s="162" t="s">
        <v>157</v>
      </c>
      <c r="B21" s="87"/>
      <c r="C21" s="82"/>
      <c r="D21" s="88"/>
      <c r="E21" s="203" t="s">
        <v>10</v>
      </c>
    </row>
    <row r="22" spans="1:5" x14ac:dyDescent="0.2">
      <c r="A22" s="163" t="s">
        <v>155</v>
      </c>
      <c r="B22" s="164">
        <v>0</v>
      </c>
      <c r="C22" s="161">
        <v>0</v>
      </c>
      <c r="D22" s="165">
        <v>-353</v>
      </c>
      <c r="E22" s="203" t="s">
        <v>10</v>
      </c>
    </row>
    <row r="23" spans="1:5" x14ac:dyDescent="0.2">
      <c r="A23" s="163" t="s">
        <v>8</v>
      </c>
      <c r="B23" s="164">
        <f>SUM(B22:B22)</f>
        <v>0</v>
      </c>
      <c r="C23" s="161">
        <f>SUM(C22:C22)</f>
        <v>0</v>
      </c>
      <c r="D23" s="165">
        <f>SUM(D22:D22)</f>
        <v>-353</v>
      </c>
      <c r="E23" s="203" t="s">
        <v>10</v>
      </c>
    </row>
    <row r="24" spans="1:5" ht="15" x14ac:dyDescent="0.25">
      <c r="A24" s="83" t="s">
        <v>9</v>
      </c>
      <c r="B24" s="117">
        <f>B23</f>
        <v>0</v>
      </c>
      <c r="C24" s="28">
        <f>C23</f>
        <v>0</v>
      </c>
      <c r="D24" s="121">
        <f>D23</f>
        <v>-353</v>
      </c>
      <c r="E24" s="203" t="s">
        <v>10</v>
      </c>
    </row>
    <row r="25" spans="1:5" ht="15" x14ac:dyDescent="0.25">
      <c r="A25" s="89" t="s">
        <v>125</v>
      </c>
      <c r="B25" s="114">
        <f>B19+B13</f>
        <v>639</v>
      </c>
      <c r="C25" s="115">
        <f>C13+C19</f>
        <v>534</v>
      </c>
      <c r="D25" s="116">
        <f>D19+D24</f>
        <v>4701</v>
      </c>
      <c r="E25" s="203" t="s">
        <v>10</v>
      </c>
    </row>
    <row r="26" spans="1:5" ht="15" thickBot="1" x14ac:dyDescent="0.25">
      <c r="A26" s="166" t="s">
        <v>153</v>
      </c>
      <c r="B26" s="167">
        <f>B25-B13</f>
        <v>0</v>
      </c>
      <c r="C26" s="190">
        <f>C25-C13</f>
        <v>0</v>
      </c>
      <c r="D26" s="191">
        <f>D25</f>
        <v>4701</v>
      </c>
      <c r="E26" s="203" t="s">
        <v>10</v>
      </c>
    </row>
    <row r="27" spans="1:5" x14ac:dyDescent="0.2">
      <c r="A27" s="4"/>
      <c r="E27" s="203" t="s">
        <v>10</v>
      </c>
    </row>
    <row r="28" spans="1:5" ht="17.25" x14ac:dyDescent="0.2">
      <c r="A28" s="208" t="s">
        <v>145</v>
      </c>
      <c r="B28" s="209"/>
      <c r="C28" s="209"/>
      <c r="D28" s="209"/>
      <c r="E28" s="203" t="s">
        <v>11</v>
      </c>
    </row>
    <row r="29" spans="1:5" x14ac:dyDescent="0.2">
      <c r="E29" s="203"/>
    </row>
    <row r="30" spans="1:5" x14ac:dyDescent="0.2">
      <c r="E30" s="203"/>
    </row>
    <row r="31" spans="1:5" x14ac:dyDescent="0.2">
      <c r="E31" s="203"/>
    </row>
    <row r="32" spans="1:5" x14ac:dyDescent="0.2">
      <c r="E32" s="203"/>
    </row>
    <row r="33" spans="5:5" x14ac:dyDescent="0.2">
      <c r="E33" s="203"/>
    </row>
    <row r="34" spans="5:5" x14ac:dyDescent="0.2">
      <c r="E34" s="203"/>
    </row>
    <row r="35" spans="5:5" x14ac:dyDescent="0.2">
      <c r="E35" s="203"/>
    </row>
    <row r="36" spans="5:5" x14ac:dyDescent="0.2">
      <c r="E36" s="203"/>
    </row>
    <row r="37" spans="5:5" x14ac:dyDescent="0.2">
      <c r="E37" s="203"/>
    </row>
    <row r="38" spans="5:5" x14ac:dyDescent="0.2">
      <c r="E38" s="203"/>
    </row>
    <row r="39" spans="5:5" x14ac:dyDescent="0.2">
      <c r="E39" s="203"/>
    </row>
    <row r="40" spans="5:5" x14ac:dyDescent="0.2">
      <c r="E40" s="203"/>
    </row>
    <row r="41" spans="5:5" x14ac:dyDescent="0.2">
      <c r="E41" s="203"/>
    </row>
    <row r="42" spans="5:5" x14ac:dyDescent="0.2">
      <c r="E42" s="203"/>
    </row>
    <row r="43" spans="5:5" x14ac:dyDescent="0.2">
      <c r="E43" s="203"/>
    </row>
    <row r="44" spans="5:5" x14ac:dyDescent="0.2">
      <c r="E44" s="203"/>
    </row>
    <row r="45" spans="5:5" x14ac:dyDescent="0.2">
      <c r="E45" s="203"/>
    </row>
    <row r="46" spans="5:5" x14ac:dyDescent="0.2">
      <c r="E46" s="203"/>
    </row>
    <row r="47" spans="5:5" x14ac:dyDescent="0.2">
      <c r="E47" s="203"/>
    </row>
    <row r="48" spans="5:5" x14ac:dyDescent="0.2">
      <c r="E48" s="203"/>
    </row>
    <row r="49" spans="5:5" x14ac:dyDescent="0.2">
      <c r="E49" s="203"/>
    </row>
    <row r="50" spans="5:5" x14ac:dyDescent="0.2">
      <c r="E50" s="203"/>
    </row>
    <row r="51" spans="5:5" x14ac:dyDescent="0.2">
      <c r="E51" s="203"/>
    </row>
    <row r="52" spans="5:5" x14ac:dyDescent="0.2">
      <c r="E52" s="203"/>
    </row>
  </sheetData>
  <mergeCells count="6">
    <mergeCell ref="A28:D28"/>
    <mergeCell ref="A1:D1"/>
    <mergeCell ref="A2:D2"/>
    <mergeCell ref="A3:D3"/>
    <mergeCell ref="A4:D4"/>
    <mergeCell ref="B6:D6"/>
  </mergeCells>
  <printOptions horizontalCentered="1"/>
  <pageMargins left="0.7" right="0.7" top="0.63" bottom="0.63" header="0.3" footer="0.3"/>
  <pageSetup scale="77" fitToHeight="0"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view="pageBreakPreview" zoomScale="80" zoomScaleNormal="100" zoomScaleSheetLayoutView="80" workbookViewId="0">
      <selection activeCell="Y19" sqref="Y19"/>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10" t="s">
        <v>0</v>
      </c>
      <c r="B1" s="210"/>
      <c r="C1" s="210"/>
      <c r="D1" s="210"/>
      <c r="E1" s="210"/>
      <c r="F1" s="210"/>
      <c r="G1" s="210"/>
      <c r="H1" s="210"/>
      <c r="I1" s="210"/>
      <c r="J1" s="210"/>
      <c r="K1" s="210"/>
      <c r="L1" s="210"/>
      <c r="M1" s="210"/>
      <c r="N1" s="59" t="s">
        <v>10</v>
      </c>
      <c r="O1" s="6"/>
      <c r="P1" s="6"/>
      <c r="Q1" s="6"/>
      <c r="R1" s="6"/>
      <c r="S1" s="6"/>
      <c r="T1" s="6"/>
      <c r="U1" s="6"/>
    </row>
    <row r="2" spans="1:21" ht="15" x14ac:dyDescent="0.2">
      <c r="A2" s="211" t="s">
        <v>154</v>
      </c>
      <c r="B2" s="211"/>
      <c r="C2" s="211"/>
      <c r="D2" s="211"/>
      <c r="E2" s="211"/>
      <c r="F2" s="211"/>
      <c r="G2" s="211"/>
      <c r="H2" s="211"/>
      <c r="I2" s="211"/>
      <c r="J2" s="211"/>
      <c r="K2" s="211"/>
      <c r="L2" s="211"/>
      <c r="M2" s="211"/>
      <c r="N2" s="59" t="s">
        <v>10</v>
      </c>
      <c r="O2" s="7"/>
      <c r="P2" s="7"/>
      <c r="Q2" s="7"/>
      <c r="R2" s="7"/>
      <c r="S2" s="7"/>
      <c r="T2" s="7"/>
      <c r="U2" s="7"/>
    </row>
    <row r="3" spans="1:21" x14ac:dyDescent="0.2">
      <c r="A3" s="220" t="s">
        <v>1</v>
      </c>
      <c r="B3" s="220"/>
      <c r="C3" s="220"/>
      <c r="D3" s="220"/>
      <c r="E3" s="220"/>
      <c r="F3" s="220"/>
      <c r="G3" s="220"/>
      <c r="H3" s="220"/>
      <c r="I3" s="220"/>
      <c r="J3" s="220"/>
      <c r="K3" s="220"/>
      <c r="L3" s="220"/>
      <c r="M3" s="220"/>
      <c r="N3" s="59" t="s">
        <v>10</v>
      </c>
      <c r="O3" s="10"/>
      <c r="P3" s="10"/>
      <c r="Q3" s="10"/>
      <c r="R3" s="10"/>
      <c r="S3" s="10"/>
      <c r="T3" s="10"/>
      <c r="U3" s="10"/>
    </row>
    <row r="4" spans="1:21" x14ac:dyDescent="0.2">
      <c r="A4" s="217" t="s">
        <v>2</v>
      </c>
      <c r="B4" s="217"/>
      <c r="C4" s="217"/>
      <c r="D4" s="217"/>
      <c r="E4" s="217"/>
      <c r="F4" s="217"/>
      <c r="G4" s="217"/>
      <c r="H4" s="217"/>
      <c r="I4" s="217"/>
      <c r="J4" s="217"/>
      <c r="K4" s="217"/>
      <c r="L4" s="217"/>
      <c r="M4" s="217"/>
      <c r="N4" s="59" t="s">
        <v>10</v>
      </c>
      <c r="O4" s="8"/>
      <c r="P4" s="8"/>
      <c r="Q4" s="8"/>
      <c r="R4" s="8"/>
      <c r="S4" s="8"/>
      <c r="T4" s="8"/>
      <c r="U4" s="8"/>
    </row>
    <row r="5" spans="1:21" x14ac:dyDescent="0.2">
      <c r="A5" s="217"/>
      <c r="B5" s="217"/>
      <c r="C5" s="217"/>
      <c r="D5" s="217"/>
      <c r="E5" s="217"/>
      <c r="F5" s="217"/>
      <c r="G5" s="217"/>
      <c r="H5" s="217"/>
      <c r="I5" s="217"/>
      <c r="J5" s="217"/>
      <c r="K5" s="217"/>
      <c r="L5" s="217"/>
      <c r="M5" s="217"/>
      <c r="N5" s="59" t="s">
        <v>10</v>
      </c>
      <c r="O5" s="8"/>
      <c r="P5" s="8"/>
      <c r="Q5" s="8"/>
      <c r="R5" s="8"/>
      <c r="S5" s="8"/>
      <c r="T5" s="8"/>
      <c r="U5" s="8"/>
    </row>
    <row r="6" spans="1:21" ht="15" thickBot="1" x14ac:dyDescent="0.25">
      <c r="A6" s="217"/>
      <c r="B6" s="217"/>
      <c r="C6" s="217"/>
      <c r="D6" s="217"/>
      <c r="E6" s="217"/>
      <c r="F6" s="217"/>
      <c r="G6" s="217"/>
      <c r="H6" s="217"/>
      <c r="I6" s="217"/>
      <c r="J6" s="217"/>
      <c r="K6" s="217"/>
      <c r="L6" s="217"/>
      <c r="M6" s="217"/>
      <c r="N6" s="59" t="s">
        <v>10</v>
      </c>
      <c r="O6" s="8"/>
      <c r="P6" s="8"/>
      <c r="Q6" s="8"/>
      <c r="R6" s="8"/>
      <c r="S6" s="8"/>
      <c r="T6" s="8"/>
      <c r="U6" s="8"/>
    </row>
    <row r="7" spans="1:21" ht="45.75" customHeight="1" x14ac:dyDescent="0.2">
      <c r="A7" s="218" t="s">
        <v>105</v>
      </c>
      <c r="B7" s="221" t="s">
        <v>126</v>
      </c>
      <c r="C7" s="221"/>
      <c r="D7" s="221"/>
      <c r="E7" s="221" t="s">
        <v>148</v>
      </c>
      <c r="F7" s="221"/>
      <c r="G7" s="221"/>
      <c r="H7" s="221" t="s">
        <v>127</v>
      </c>
      <c r="I7" s="221"/>
      <c r="J7" s="221"/>
      <c r="K7" s="221" t="s">
        <v>124</v>
      </c>
      <c r="L7" s="221"/>
      <c r="M7" s="222"/>
      <c r="N7" s="59" t="s">
        <v>10</v>
      </c>
    </row>
    <row r="8" spans="1:21" ht="28.5" x14ac:dyDescent="0.2">
      <c r="A8" s="219"/>
      <c r="B8" s="11" t="s">
        <v>3</v>
      </c>
      <c r="C8" s="100" t="s">
        <v>99</v>
      </c>
      <c r="D8" s="11" t="s">
        <v>4</v>
      </c>
      <c r="E8" s="11" t="s">
        <v>3</v>
      </c>
      <c r="F8" s="100" t="s">
        <v>116</v>
      </c>
      <c r="G8" s="11" t="s">
        <v>4</v>
      </c>
      <c r="H8" s="11" t="s">
        <v>3</v>
      </c>
      <c r="I8" s="11" t="s">
        <v>116</v>
      </c>
      <c r="J8" s="11" t="s">
        <v>4</v>
      </c>
      <c r="K8" s="11" t="s">
        <v>3</v>
      </c>
      <c r="L8" s="11" t="s">
        <v>116</v>
      </c>
      <c r="M8" s="12" t="s">
        <v>4</v>
      </c>
      <c r="N8" s="59" t="s">
        <v>10</v>
      </c>
    </row>
    <row r="9" spans="1:21" x14ac:dyDescent="0.2">
      <c r="A9" s="185" t="s">
        <v>156</v>
      </c>
      <c r="B9" s="123">
        <v>639</v>
      </c>
      <c r="C9" s="123">
        <v>496</v>
      </c>
      <c r="D9" s="123">
        <v>98834</v>
      </c>
      <c r="E9" s="123">
        <v>639</v>
      </c>
      <c r="F9" s="123">
        <v>534</v>
      </c>
      <c r="G9" s="123">
        <v>104470</v>
      </c>
      <c r="H9" s="123">
        <v>0</v>
      </c>
      <c r="I9" s="123">
        <v>0</v>
      </c>
      <c r="J9" s="123">
        <v>5054</v>
      </c>
      <c r="K9" s="123">
        <f>E9+H9</f>
        <v>639</v>
      </c>
      <c r="L9" s="123">
        <f t="shared" ref="L9:M12" si="0">F9+I9</f>
        <v>534</v>
      </c>
      <c r="M9" s="124">
        <f t="shared" si="0"/>
        <v>109524</v>
      </c>
      <c r="N9" s="59" t="s">
        <v>10</v>
      </c>
    </row>
    <row r="10" spans="1:21" ht="15" x14ac:dyDescent="0.25">
      <c r="A10" s="13" t="s">
        <v>102</v>
      </c>
      <c r="B10" s="126">
        <f t="shared" ref="B10:M10" si="1">SUM(B9:B9)</f>
        <v>639</v>
      </c>
      <c r="C10" s="126">
        <f t="shared" si="1"/>
        <v>496</v>
      </c>
      <c r="D10" s="126">
        <f t="shared" si="1"/>
        <v>98834</v>
      </c>
      <c r="E10" s="126">
        <f t="shared" si="1"/>
        <v>639</v>
      </c>
      <c r="F10" s="126">
        <f t="shared" si="1"/>
        <v>534</v>
      </c>
      <c r="G10" s="126">
        <f t="shared" si="1"/>
        <v>104470</v>
      </c>
      <c r="H10" s="126">
        <f t="shared" si="1"/>
        <v>0</v>
      </c>
      <c r="I10" s="126">
        <f t="shared" si="1"/>
        <v>0</v>
      </c>
      <c r="J10" s="126">
        <f t="shared" si="1"/>
        <v>5054</v>
      </c>
      <c r="K10" s="126">
        <f t="shared" si="1"/>
        <v>639</v>
      </c>
      <c r="L10" s="126">
        <f t="shared" si="1"/>
        <v>534</v>
      </c>
      <c r="M10" s="127">
        <f t="shared" si="1"/>
        <v>109524</v>
      </c>
      <c r="N10" s="59" t="s">
        <v>10</v>
      </c>
    </row>
    <row r="11" spans="1:21" ht="15" x14ac:dyDescent="0.25">
      <c r="A11" s="96" t="s">
        <v>101</v>
      </c>
      <c r="B11" s="128"/>
      <c r="C11" s="128"/>
      <c r="D11" s="129">
        <v>0</v>
      </c>
      <c r="E11" s="128"/>
      <c r="F11" s="128"/>
      <c r="G11" s="129">
        <v>0</v>
      </c>
      <c r="H11" s="128"/>
      <c r="I11" s="128"/>
      <c r="J11" s="129">
        <v>0</v>
      </c>
      <c r="K11" s="128"/>
      <c r="L11" s="128"/>
      <c r="M11" s="130">
        <f t="shared" si="0"/>
        <v>0</v>
      </c>
      <c r="N11" s="59" t="s">
        <v>10</v>
      </c>
    </row>
    <row r="12" spans="1:21" ht="15" x14ac:dyDescent="0.25">
      <c r="A12" s="110" t="s">
        <v>117</v>
      </c>
      <c r="B12" s="28"/>
      <c r="C12" s="28"/>
      <c r="D12" s="131">
        <f>SUM(D10:D11)</f>
        <v>98834</v>
      </c>
      <c r="E12" s="28"/>
      <c r="F12" s="28"/>
      <c r="G12" s="131">
        <f>SUM(G10:G11)</f>
        <v>104470</v>
      </c>
      <c r="H12" s="28"/>
      <c r="I12" s="28"/>
      <c r="J12" s="131">
        <f>SUM(J10:J11)</f>
        <v>5054</v>
      </c>
      <c r="K12" s="28"/>
      <c r="L12" s="28"/>
      <c r="M12" s="132">
        <f t="shared" si="0"/>
        <v>109524</v>
      </c>
      <c r="N12" s="59" t="s">
        <v>10</v>
      </c>
    </row>
    <row r="13" spans="1:21" x14ac:dyDescent="0.2">
      <c r="A13" s="101" t="s">
        <v>13</v>
      </c>
      <c r="B13" s="133"/>
      <c r="C13" s="133">
        <v>0</v>
      </c>
      <c r="D13" s="133"/>
      <c r="E13" s="133"/>
      <c r="F13" s="133">
        <v>0</v>
      </c>
      <c r="G13" s="133"/>
      <c r="H13" s="133"/>
      <c r="I13" s="133">
        <v>0</v>
      </c>
      <c r="J13" s="133"/>
      <c r="K13" s="133"/>
      <c r="L13" s="133">
        <v>0</v>
      </c>
      <c r="M13" s="134"/>
      <c r="N13" s="59" t="s">
        <v>10</v>
      </c>
    </row>
    <row r="14" spans="1:21" x14ac:dyDescent="0.2">
      <c r="A14" s="102" t="s">
        <v>103</v>
      </c>
      <c r="B14" s="25"/>
      <c r="C14" s="25">
        <f>C10+C13</f>
        <v>496</v>
      </c>
      <c r="D14" s="25"/>
      <c r="E14" s="25"/>
      <c r="F14" s="25">
        <v>534</v>
      </c>
      <c r="G14" s="25"/>
      <c r="H14" s="25"/>
      <c r="I14" s="25">
        <f>I10+I13</f>
        <v>0</v>
      </c>
      <c r="J14" s="25"/>
      <c r="K14" s="25"/>
      <c r="L14" s="25">
        <f>SUM(L10:L13)</f>
        <v>534</v>
      </c>
      <c r="M14" s="125"/>
      <c r="N14" s="59" t="s">
        <v>10</v>
      </c>
    </row>
    <row r="15" spans="1:21" x14ac:dyDescent="0.2">
      <c r="A15" s="17"/>
      <c r="B15" s="25"/>
      <c r="C15" s="25"/>
      <c r="D15" s="25"/>
      <c r="E15" s="25"/>
      <c r="F15" s="25"/>
      <c r="G15" s="25"/>
      <c r="H15" s="25"/>
      <c r="I15" s="25"/>
      <c r="J15" s="25"/>
      <c r="K15" s="25"/>
      <c r="L15" s="25"/>
      <c r="M15" s="125"/>
      <c r="N15" s="59" t="s">
        <v>10</v>
      </c>
    </row>
    <row r="16" spans="1:21" ht="15" thickBot="1" x14ac:dyDescent="0.25">
      <c r="A16" s="103" t="s">
        <v>104</v>
      </c>
      <c r="B16" s="137"/>
      <c r="C16" s="137">
        <f>C14</f>
        <v>496</v>
      </c>
      <c r="D16" s="137"/>
      <c r="E16" s="137"/>
      <c r="F16" s="137">
        <f>F14</f>
        <v>534</v>
      </c>
      <c r="G16" s="137"/>
      <c r="H16" s="137"/>
      <c r="I16" s="137">
        <f>I14</f>
        <v>0</v>
      </c>
      <c r="J16" s="137"/>
      <c r="K16" s="137"/>
      <c r="L16" s="137">
        <f>SUM(L14:L15)</f>
        <v>534</v>
      </c>
      <c r="M16" s="138"/>
      <c r="N16" s="59" t="s">
        <v>10</v>
      </c>
    </row>
    <row r="17" spans="1:14" ht="15" thickBot="1" x14ac:dyDescent="0.25">
      <c r="N17" s="59" t="s">
        <v>10</v>
      </c>
    </row>
    <row r="18" spans="1:14" ht="15" x14ac:dyDescent="0.2">
      <c r="A18" s="218" t="s">
        <v>105</v>
      </c>
      <c r="B18" s="221" t="s">
        <v>128</v>
      </c>
      <c r="C18" s="221"/>
      <c r="D18" s="221"/>
      <c r="E18" s="221" t="s">
        <v>129</v>
      </c>
      <c r="F18" s="221"/>
      <c r="G18" s="221"/>
      <c r="H18" s="221" t="s">
        <v>130</v>
      </c>
      <c r="I18" s="221"/>
      <c r="J18" s="222"/>
      <c r="N18" s="59" t="s">
        <v>10</v>
      </c>
    </row>
    <row r="19" spans="1:14" ht="28.5" x14ac:dyDescent="0.2">
      <c r="A19" s="219"/>
      <c r="B19" s="11" t="s">
        <v>3</v>
      </c>
      <c r="C19" s="11" t="s">
        <v>116</v>
      </c>
      <c r="D19" s="11" t="s">
        <v>4</v>
      </c>
      <c r="E19" s="11" t="s">
        <v>3</v>
      </c>
      <c r="F19" s="11" t="s">
        <v>116</v>
      </c>
      <c r="G19" s="11" t="s">
        <v>4</v>
      </c>
      <c r="H19" s="11" t="s">
        <v>3</v>
      </c>
      <c r="I19" s="11" t="s">
        <v>116</v>
      </c>
      <c r="J19" s="12" t="s">
        <v>4</v>
      </c>
      <c r="N19" s="59" t="s">
        <v>10</v>
      </c>
    </row>
    <row r="20" spans="1:14" x14ac:dyDescent="0.2">
      <c r="A20" s="14" t="str">
        <f>A9</f>
        <v>General Tax Matters</v>
      </c>
      <c r="B20" s="123">
        <v>0</v>
      </c>
      <c r="C20" s="123">
        <v>0</v>
      </c>
      <c r="D20" s="123">
        <v>0</v>
      </c>
      <c r="E20" s="123">
        <v>0</v>
      </c>
      <c r="F20" s="123">
        <v>0</v>
      </c>
      <c r="G20" s="123">
        <v>-353</v>
      </c>
      <c r="H20" s="123">
        <f>K9+B20+E20</f>
        <v>639</v>
      </c>
      <c r="I20" s="123">
        <f>L9+C20+F20</f>
        <v>534</v>
      </c>
      <c r="J20" s="124">
        <f>M9+D20+G20</f>
        <v>109171</v>
      </c>
      <c r="N20" s="59" t="s">
        <v>10</v>
      </c>
    </row>
    <row r="21" spans="1:14" ht="15" x14ac:dyDescent="0.25">
      <c r="A21" s="13" t="s">
        <v>102</v>
      </c>
      <c r="B21" s="126">
        <f t="shared" ref="B21:J21" si="2">SUM(B20:B20)</f>
        <v>0</v>
      </c>
      <c r="C21" s="126">
        <f t="shared" si="2"/>
        <v>0</v>
      </c>
      <c r="D21" s="126">
        <f t="shared" si="2"/>
        <v>0</v>
      </c>
      <c r="E21" s="126">
        <f t="shared" si="2"/>
        <v>0</v>
      </c>
      <c r="F21" s="126">
        <f t="shared" si="2"/>
        <v>0</v>
      </c>
      <c r="G21" s="126">
        <f t="shared" si="2"/>
        <v>-353</v>
      </c>
      <c r="H21" s="126">
        <f t="shared" si="2"/>
        <v>639</v>
      </c>
      <c r="I21" s="126">
        <f t="shared" si="2"/>
        <v>534</v>
      </c>
      <c r="J21" s="127">
        <f t="shared" si="2"/>
        <v>109171</v>
      </c>
      <c r="N21" s="59" t="s">
        <v>10</v>
      </c>
    </row>
    <row r="22" spans="1:14" ht="15" x14ac:dyDescent="0.25">
      <c r="A22" s="96" t="s">
        <v>101</v>
      </c>
      <c r="B22" s="128"/>
      <c r="C22" s="128"/>
      <c r="D22" s="129">
        <v>0</v>
      </c>
      <c r="E22" s="128"/>
      <c r="F22" s="128"/>
      <c r="G22" s="129">
        <v>0</v>
      </c>
      <c r="H22" s="128"/>
      <c r="I22" s="128"/>
      <c r="J22" s="130">
        <f>M11+D22+G22</f>
        <v>0</v>
      </c>
      <c r="N22" s="59" t="s">
        <v>10</v>
      </c>
    </row>
    <row r="23" spans="1:14" ht="15" x14ac:dyDescent="0.25">
      <c r="A23" s="110" t="s">
        <v>117</v>
      </c>
      <c r="B23" s="28"/>
      <c r="C23" s="28"/>
      <c r="D23" s="131">
        <f>SUM(D21:D22)</f>
        <v>0</v>
      </c>
      <c r="E23" s="28"/>
      <c r="F23" s="28"/>
      <c r="G23" s="131">
        <f>SUM(G21:G22)</f>
        <v>-353</v>
      </c>
      <c r="H23" s="28"/>
      <c r="I23" s="28"/>
      <c r="J23" s="132">
        <f>M12+D23+G23</f>
        <v>109171</v>
      </c>
      <c r="N23" s="59" t="s">
        <v>10</v>
      </c>
    </row>
    <row r="24" spans="1:14" x14ac:dyDescent="0.2">
      <c r="A24" s="95" t="s">
        <v>13</v>
      </c>
      <c r="B24" s="133"/>
      <c r="C24" s="133">
        <v>0</v>
      </c>
      <c r="D24" s="133"/>
      <c r="E24" s="133"/>
      <c r="F24" s="133">
        <v>0</v>
      </c>
      <c r="G24" s="133"/>
      <c r="H24" s="133"/>
      <c r="I24" s="133">
        <v>0</v>
      </c>
      <c r="J24" s="134"/>
      <c r="N24" s="59" t="s">
        <v>10</v>
      </c>
    </row>
    <row r="25" spans="1:14" x14ac:dyDescent="0.2">
      <c r="A25" s="17" t="s">
        <v>103</v>
      </c>
      <c r="B25" s="25"/>
      <c r="C25" s="25">
        <f>C21+C24</f>
        <v>0</v>
      </c>
      <c r="D25" s="25"/>
      <c r="E25" s="25"/>
      <c r="F25" s="25">
        <f>F21+F24</f>
        <v>0</v>
      </c>
      <c r="G25" s="25"/>
      <c r="H25" s="25"/>
      <c r="I25" s="25">
        <f>SUM(I21:I24)</f>
        <v>534</v>
      </c>
      <c r="J25" s="125"/>
      <c r="N25" s="59" t="s">
        <v>10</v>
      </c>
    </row>
    <row r="26" spans="1:14" x14ac:dyDescent="0.2">
      <c r="A26" s="17"/>
      <c r="B26" s="25"/>
      <c r="C26" s="25"/>
      <c r="D26" s="25"/>
      <c r="E26" s="25"/>
      <c r="F26" s="25"/>
      <c r="G26" s="25"/>
      <c r="H26" s="25"/>
      <c r="I26" s="25">
        <f>L15+C26+F26</f>
        <v>0</v>
      </c>
      <c r="J26" s="125"/>
      <c r="N26" s="59" t="s">
        <v>10</v>
      </c>
    </row>
    <row r="27" spans="1:14" ht="15" thickBot="1" x14ac:dyDescent="0.25">
      <c r="A27" s="18" t="s">
        <v>104</v>
      </c>
      <c r="B27" s="137"/>
      <c r="C27" s="137">
        <f>C25</f>
        <v>0</v>
      </c>
      <c r="D27" s="137"/>
      <c r="E27" s="137"/>
      <c r="F27" s="137">
        <f>F25</f>
        <v>0</v>
      </c>
      <c r="G27" s="137"/>
      <c r="H27" s="137"/>
      <c r="I27" s="137">
        <f>SUM(I25:I26)</f>
        <v>534</v>
      </c>
      <c r="J27" s="138"/>
      <c r="N27" s="59" t="s">
        <v>10</v>
      </c>
    </row>
    <row r="28" spans="1:14" x14ac:dyDescent="0.2">
      <c r="N28" s="4" t="s">
        <v>11</v>
      </c>
    </row>
    <row r="29" spans="1:14" x14ac:dyDescent="0.2">
      <c r="A29" s="40"/>
    </row>
    <row r="30" spans="1:14" x14ac:dyDescent="0.2">
      <c r="A30" s="168"/>
    </row>
  </sheetData>
  <mergeCells count="15">
    <mergeCell ref="A5:M5"/>
    <mergeCell ref="A6:M6"/>
    <mergeCell ref="A18:A19"/>
    <mergeCell ref="A1:M1"/>
    <mergeCell ref="A2:M2"/>
    <mergeCell ref="A3:M3"/>
    <mergeCell ref="A4:M4"/>
    <mergeCell ref="A7:A8"/>
    <mergeCell ref="B7:D7"/>
    <mergeCell ref="E7:G7"/>
    <mergeCell ref="H7:J7"/>
    <mergeCell ref="K7:M7"/>
    <mergeCell ref="B18:D18"/>
    <mergeCell ref="E18:G18"/>
    <mergeCell ref="H18:J18"/>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
  <sheetViews>
    <sheetView view="pageBreakPreview" zoomScale="80" zoomScaleNormal="100" zoomScaleSheetLayoutView="80" workbookViewId="0">
      <selection activeCell="I44" sqref="I44"/>
    </sheetView>
  </sheetViews>
  <sheetFormatPr defaultRowHeight="14.25" x14ac:dyDescent="0.2"/>
  <cols>
    <col min="1" max="1" width="37.140625" style="9" customWidth="1"/>
    <col min="2" max="2" width="17" style="9" customWidth="1"/>
    <col min="3" max="5" width="8.7109375" style="9" customWidth="1"/>
    <col min="6" max="6" width="12.7109375" style="9" customWidth="1"/>
    <col min="7" max="9" width="8.7109375" style="9" customWidth="1"/>
    <col min="10" max="10" width="12.710937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10" t="s">
        <v>131</v>
      </c>
      <c r="B1" s="210"/>
      <c r="C1" s="210"/>
      <c r="D1" s="210"/>
      <c r="E1" s="210"/>
      <c r="F1" s="210"/>
      <c r="G1" s="210"/>
      <c r="H1" s="210"/>
      <c r="I1" s="210"/>
      <c r="J1" s="210"/>
      <c r="K1" s="59" t="s">
        <v>10</v>
      </c>
      <c r="L1" s="6"/>
      <c r="M1" s="6"/>
      <c r="N1" s="6"/>
      <c r="O1" s="6"/>
      <c r="P1" s="6"/>
      <c r="Q1" s="6"/>
      <c r="R1" s="6"/>
    </row>
    <row r="2" spans="1:18" ht="15" x14ac:dyDescent="0.2">
      <c r="A2" s="211" t="s">
        <v>154</v>
      </c>
      <c r="B2" s="211"/>
      <c r="C2" s="211"/>
      <c r="D2" s="211"/>
      <c r="E2" s="211"/>
      <c r="F2" s="211"/>
      <c r="G2" s="211"/>
      <c r="H2" s="211"/>
      <c r="I2" s="211"/>
      <c r="J2" s="211"/>
      <c r="K2" s="59" t="s">
        <v>10</v>
      </c>
      <c r="L2" s="7"/>
      <c r="M2" s="7"/>
      <c r="N2" s="7"/>
      <c r="O2" s="7"/>
      <c r="P2" s="7"/>
      <c r="Q2" s="7"/>
      <c r="R2" s="7"/>
    </row>
    <row r="3" spans="1:18" x14ac:dyDescent="0.2">
      <c r="A3" s="225" t="s">
        <v>1</v>
      </c>
      <c r="B3" s="225"/>
      <c r="C3" s="225"/>
      <c r="D3" s="225"/>
      <c r="E3" s="225"/>
      <c r="F3" s="225"/>
      <c r="G3" s="225"/>
      <c r="H3" s="225"/>
      <c r="I3" s="225"/>
      <c r="J3" s="225"/>
      <c r="K3" s="59" t="s">
        <v>10</v>
      </c>
      <c r="L3" s="10"/>
      <c r="M3" s="10"/>
      <c r="N3" s="10"/>
      <c r="O3" s="10"/>
      <c r="P3" s="10"/>
      <c r="Q3" s="10"/>
      <c r="R3" s="10"/>
    </row>
    <row r="4" spans="1:18" x14ac:dyDescent="0.2">
      <c r="A4" s="217" t="s">
        <v>2</v>
      </c>
      <c r="B4" s="217"/>
      <c r="C4" s="217"/>
      <c r="D4" s="217"/>
      <c r="E4" s="217"/>
      <c r="F4" s="217"/>
      <c r="G4" s="217"/>
      <c r="H4" s="217"/>
      <c r="I4" s="217"/>
      <c r="J4" s="217"/>
      <c r="K4" s="59" t="s">
        <v>10</v>
      </c>
      <c r="L4" s="8"/>
      <c r="M4" s="8"/>
      <c r="N4" s="8"/>
      <c r="O4" s="8"/>
      <c r="P4" s="8"/>
      <c r="Q4" s="8"/>
      <c r="R4" s="8"/>
    </row>
    <row r="5" spans="1:18" x14ac:dyDescent="0.2">
      <c r="A5" s="217"/>
      <c r="B5" s="217"/>
      <c r="C5" s="217"/>
      <c r="D5" s="217"/>
      <c r="E5" s="217"/>
      <c r="F5" s="217"/>
      <c r="G5" s="217"/>
      <c r="H5" s="217"/>
      <c r="I5" s="217"/>
      <c r="J5" s="217"/>
      <c r="K5" s="59" t="s">
        <v>10</v>
      </c>
      <c r="L5" s="8"/>
      <c r="M5" s="8"/>
      <c r="N5" s="8"/>
      <c r="O5" s="8"/>
      <c r="P5" s="8"/>
      <c r="Q5" s="8"/>
      <c r="R5" s="8"/>
    </row>
    <row r="6" spans="1:18" s="20" customFormat="1" ht="15" thickBot="1" x14ac:dyDescent="0.25">
      <c r="K6" s="59" t="s">
        <v>10</v>
      </c>
    </row>
    <row r="7" spans="1:18" s="20" customFormat="1" ht="33.75" customHeight="1" x14ac:dyDescent="0.2">
      <c r="A7" s="218" t="s">
        <v>18</v>
      </c>
      <c r="B7" s="223" t="s">
        <v>146</v>
      </c>
      <c r="C7" s="221" t="s">
        <v>156</v>
      </c>
      <c r="D7" s="221"/>
      <c r="E7" s="221"/>
      <c r="F7" s="221"/>
      <c r="G7" s="221" t="s">
        <v>17</v>
      </c>
      <c r="H7" s="221"/>
      <c r="I7" s="221"/>
      <c r="J7" s="221"/>
      <c r="K7" s="59" t="s">
        <v>10</v>
      </c>
    </row>
    <row r="8" spans="1:18" s="20" customFormat="1" ht="28.5" x14ac:dyDescent="0.2">
      <c r="A8" s="219"/>
      <c r="B8" s="224"/>
      <c r="C8" s="19" t="s">
        <v>3</v>
      </c>
      <c r="D8" s="19" t="s">
        <v>20</v>
      </c>
      <c r="E8" s="19" t="s">
        <v>116</v>
      </c>
      <c r="F8" s="19" t="s">
        <v>4</v>
      </c>
      <c r="G8" s="19" t="s">
        <v>3</v>
      </c>
      <c r="H8" s="19" t="s">
        <v>20</v>
      </c>
      <c r="I8" s="19" t="s">
        <v>116</v>
      </c>
      <c r="J8" s="19" t="s">
        <v>4</v>
      </c>
      <c r="K8" s="59" t="s">
        <v>10</v>
      </c>
    </row>
    <row r="9" spans="1:18" s="20" customFormat="1" ht="28.5" x14ac:dyDescent="0.2">
      <c r="A9" s="186" t="s">
        <v>155</v>
      </c>
      <c r="B9" s="196" t="s">
        <v>170</v>
      </c>
      <c r="C9" s="141">
        <v>0</v>
      </c>
      <c r="D9" s="141">
        <v>0</v>
      </c>
      <c r="E9" s="141">
        <v>0</v>
      </c>
      <c r="F9" s="141">
        <v>-353</v>
      </c>
      <c r="G9" s="141">
        <f>C9</f>
        <v>0</v>
      </c>
      <c r="H9" s="141">
        <f>D9</f>
        <v>0</v>
      </c>
      <c r="I9" s="141">
        <f>E9</f>
        <v>0</v>
      </c>
      <c r="J9" s="141">
        <f>F9</f>
        <v>-353</v>
      </c>
      <c r="K9" s="59" t="s">
        <v>10</v>
      </c>
    </row>
    <row r="10" spans="1:18" s="20" customFormat="1" ht="15.75" thickBot="1" x14ac:dyDescent="0.3">
      <c r="A10" s="21" t="s">
        <v>19</v>
      </c>
      <c r="B10" s="22"/>
      <c r="C10" s="35">
        <f t="shared" ref="C10:J10" si="0">SUM(C9:C9)</f>
        <v>0</v>
      </c>
      <c r="D10" s="35">
        <f t="shared" si="0"/>
        <v>0</v>
      </c>
      <c r="E10" s="35">
        <f t="shared" si="0"/>
        <v>0</v>
      </c>
      <c r="F10" s="35">
        <f t="shared" si="0"/>
        <v>-353</v>
      </c>
      <c r="G10" s="35">
        <f t="shared" si="0"/>
        <v>0</v>
      </c>
      <c r="H10" s="35">
        <f t="shared" si="0"/>
        <v>0</v>
      </c>
      <c r="I10" s="35">
        <f t="shared" si="0"/>
        <v>0</v>
      </c>
      <c r="J10" s="35">
        <f t="shared" si="0"/>
        <v>-353</v>
      </c>
      <c r="K10" s="4" t="s">
        <v>11</v>
      </c>
    </row>
    <row r="12" spans="1:18" x14ac:dyDescent="0.2">
      <c r="B12" s="23"/>
    </row>
  </sheetData>
  <mergeCells count="9">
    <mergeCell ref="A7:A8"/>
    <mergeCell ref="B7:B8"/>
    <mergeCell ref="C7:F7"/>
    <mergeCell ref="G7:J7"/>
    <mergeCell ref="A1:J1"/>
    <mergeCell ref="A2:J2"/>
    <mergeCell ref="A3:J3"/>
    <mergeCell ref="A4:J4"/>
    <mergeCell ref="A5:J5"/>
  </mergeCells>
  <printOptions horizontalCentered="1"/>
  <pageMargins left="0.7" right="0.7" top="0.75" bottom="0.75" header="0.3" footer="0.3"/>
  <pageSetup scale="92" fitToHeight="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view="pageBreakPreview" zoomScale="80" zoomScaleNormal="100" zoomScaleSheetLayoutView="80" workbookViewId="0">
      <selection activeCell="K30" sqref="K30"/>
    </sheetView>
  </sheetViews>
  <sheetFormatPr defaultRowHeight="14.25" x14ac:dyDescent="0.2"/>
  <cols>
    <col min="1" max="1" width="7.42578125" style="9" bestFit="1" customWidth="1"/>
    <col min="2" max="2" width="58.1406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4.570312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10" t="s">
        <v>21</v>
      </c>
      <c r="B1" s="210"/>
      <c r="C1" s="210"/>
      <c r="D1" s="210"/>
      <c r="E1" s="210"/>
      <c r="F1" s="210"/>
      <c r="G1" s="210"/>
      <c r="H1" s="210"/>
      <c r="I1" s="210"/>
      <c r="J1" s="210"/>
      <c r="K1" s="210"/>
      <c r="L1" s="210"/>
      <c r="M1" s="210"/>
      <c r="N1" s="210"/>
      <c r="O1" s="59" t="s">
        <v>10</v>
      </c>
      <c r="P1" s="6"/>
      <c r="Q1" s="6"/>
      <c r="R1" s="6"/>
      <c r="S1" s="6"/>
      <c r="T1" s="6"/>
      <c r="U1" s="6"/>
      <c r="V1" s="6"/>
    </row>
    <row r="2" spans="1:22" ht="15" x14ac:dyDescent="0.2">
      <c r="A2" s="211" t="s">
        <v>154</v>
      </c>
      <c r="B2" s="211"/>
      <c r="C2" s="211"/>
      <c r="D2" s="211"/>
      <c r="E2" s="211"/>
      <c r="F2" s="211"/>
      <c r="G2" s="211"/>
      <c r="H2" s="211"/>
      <c r="I2" s="211"/>
      <c r="J2" s="211"/>
      <c r="K2" s="211"/>
      <c r="L2" s="211"/>
      <c r="M2" s="211"/>
      <c r="N2" s="211"/>
      <c r="O2" s="59" t="s">
        <v>10</v>
      </c>
      <c r="P2" s="7"/>
      <c r="Q2" s="7"/>
      <c r="R2" s="7"/>
      <c r="S2" s="7"/>
      <c r="T2" s="7"/>
      <c r="U2" s="7"/>
      <c r="V2" s="7"/>
    </row>
    <row r="3" spans="1:22" x14ac:dyDescent="0.2">
      <c r="A3" s="225" t="s">
        <v>1</v>
      </c>
      <c r="B3" s="225"/>
      <c r="C3" s="225"/>
      <c r="D3" s="225"/>
      <c r="E3" s="225"/>
      <c r="F3" s="225"/>
      <c r="G3" s="225"/>
      <c r="H3" s="225"/>
      <c r="I3" s="225"/>
      <c r="J3" s="225"/>
      <c r="K3" s="225"/>
      <c r="L3" s="225"/>
      <c r="M3" s="225"/>
      <c r="N3" s="225"/>
      <c r="O3" s="59" t="s">
        <v>10</v>
      </c>
      <c r="P3" s="10"/>
      <c r="Q3" s="10"/>
      <c r="R3" s="10"/>
      <c r="S3" s="10"/>
      <c r="T3" s="10"/>
      <c r="U3" s="10"/>
      <c r="V3" s="10"/>
    </row>
    <row r="4" spans="1:22" x14ac:dyDescent="0.2">
      <c r="A4" s="217" t="s">
        <v>2</v>
      </c>
      <c r="B4" s="217"/>
      <c r="C4" s="217"/>
      <c r="D4" s="217"/>
      <c r="E4" s="217"/>
      <c r="F4" s="217"/>
      <c r="G4" s="217"/>
      <c r="H4" s="217"/>
      <c r="I4" s="217"/>
      <c r="J4" s="217"/>
      <c r="K4" s="217"/>
      <c r="L4" s="217"/>
      <c r="M4" s="217"/>
      <c r="N4" s="217"/>
      <c r="O4" s="59" t="s">
        <v>10</v>
      </c>
      <c r="P4" s="8"/>
      <c r="Q4" s="8"/>
      <c r="R4" s="8"/>
      <c r="S4" s="8"/>
      <c r="T4" s="8"/>
      <c r="U4" s="8"/>
      <c r="V4" s="8"/>
    </row>
    <row r="5" spans="1:22" x14ac:dyDescent="0.2">
      <c r="A5" s="220"/>
      <c r="B5" s="220"/>
      <c r="C5" s="220"/>
      <c r="D5" s="220"/>
      <c r="E5" s="220"/>
      <c r="F5" s="220"/>
      <c r="G5" s="220"/>
      <c r="H5" s="220"/>
      <c r="I5" s="220"/>
      <c r="J5" s="220"/>
      <c r="K5" s="220"/>
      <c r="L5" s="220"/>
      <c r="M5" s="220"/>
      <c r="N5" s="220"/>
      <c r="O5" s="59" t="s">
        <v>10</v>
      </c>
      <c r="P5" s="8"/>
      <c r="Q5" s="8"/>
      <c r="R5" s="8"/>
      <c r="S5" s="8"/>
      <c r="T5" s="8"/>
      <c r="U5" s="8"/>
      <c r="V5" s="8"/>
    </row>
    <row r="6" spans="1:22" ht="15" thickBot="1" x14ac:dyDescent="0.25">
      <c r="A6" s="231"/>
      <c r="B6" s="231"/>
      <c r="C6" s="231"/>
      <c r="D6" s="231"/>
      <c r="E6" s="231"/>
      <c r="F6" s="231"/>
      <c r="G6" s="231"/>
      <c r="H6" s="231"/>
      <c r="I6" s="231"/>
      <c r="J6" s="231"/>
      <c r="K6" s="231"/>
      <c r="L6" s="231"/>
      <c r="M6" s="231"/>
      <c r="N6" s="231"/>
      <c r="O6" s="59" t="s">
        <v>10</v>
      </c>
      <c r="P6" s="8"/>
      <c r="Q6" s="8"/>
      <c r="R6" s="8"/>
      <c r="S6" s="8"/>
      <c r="T6" s="8"/>
      <c r="U6" s="8"/>
      <c r="V6" s="8"/>
    </row>
    <row r="7" spans="1:22" s="20" customFormat="1" ht="46.5" customHeight="1" x14ac:dyDescent="0.2">
      <c r="A7" s="227" t="s">
        <v>22</v>
      </c>
      <c r="B7" s="228"/>
      <c r="C7" s="221" t="s">
        <v>126</v>
      </c>
      <c r="D7" s="221"/>
      <c r="E7" s="221" t="s">
        <v>148</v>
      </c>
      <c r="F7" s="221"/>
      <c r="G7" s="221" t="s">
        <v>124</v>
      </c>
      <c r="H7" s="221"/>
      <c r="I7" s="221" t="s">
        <v>128</v>
      </c>
      <c r="J7" s="221"/>
      <c r="K7" s="221" t="s">
        <v>129</v>
      </c>
      <c r="L7" s="221"/>
      <c r="M7" s="221" t="s">
        <v>125</v>
      </c>
      <c r="N7" s="222"/>
      <c r="O7" s="59" t="s">
        <v>10</v>
      </c>
    </row>
    <row r="8" spans="1:22" s="20" customFormat="1" ht="42.75" x14ac:dyDescent="0.2">
      <c r="A8" s="229"/>
      <c r="B8" s="230"/>
      <c r="C8" s="19" t="s">
        <v>24</v>
      </c>
      <c r="D8" s="104" t="s">
        <v>23</v>
      </c>
      <c r="E8" s="19" t="s">
        <v>24</v>
      </c>
      <c r="F8" s="104" t="s">
        <v>23</v>
      </c>
      <c r="G8" s="19" t="s">
        <v>24</v>
      </c>
      <c r="H8" s="19" t="s">
        <v>23</v>
      </c>
      <c r="I8" s="19" t="s">
        <v>24</v>
      </c>
      <c r="J8" s="19" t="s">
        <v>23</v>
      </c>
      <c r="K8" s="19" t="s">
        <v>24</v>
      </c>
      <c r="L8" s="19" t="s">
        <v>23</v>
      </c>
      <c r="M8" s="19" t="s">
        <v>24</v>
      </c>
      <c r="N8" s="24" t="s">
        <v>23</v>
      </c>
      <c r="O8" s="59" t="s">
        <v>10</v>
      </c>
    </row>
    <row r="9" spans="1:22" ht="30" x14ac:dyDescent="0.2">
      <c r="A9" s="30" t="s">
        <v>25</v>
      </c>
      <c r="B9" s="36" t="s">
        <v>173</v>
      </c>
      <c r="C9" s="15"/>
      <c r="D9" s="15"/>
      <c r="E9" s="15"/>
      <c r="F9" s="15"/>
      <c r="G9" s="15"/>
      <c r="H9" s="15"/>
      <c r="I9" s="15"/>
      <c r="J9" s="15"/>
      <c r="K9" s="15"/>
      <c r="L9" s="15"/>
      <c r="M9" s="15"/>
      <c r="N9" s="16"/>
      <c r="O9" s="59" t="s">
        <v>10</v>
      </c>
    </row>
    <row r="10" spans="1:22" ht="28.5" x14ac:dyDescent="0.2">
      <c r="A10" s="31">
        <v>2.6</v>
      </c>
      <c r="B10" s="177" t="s">
        <v>140</v>
      </c>
      <c r="C10" s="25">
        <v>496</v>
      </c>
      <c r="D10" s="25">
        <v>98834</v>
      </c>
      <c r="E10" s="25">
        <v>534</v>
      </c>
      <c r="F10" s="25">
        <v>104470</v>
      </c>
      <c r="G10" s="25">
        <v>534</v>
      </c>
      <c r="H10" s="25">
        <v>109524</v>
      </c>
      <c r="I10" s="25">
        <v>0</v>
      </c>
      <c r="J10" s="25">
        <v>0</v>
      </c>
      <c r="K10" s="25">
        <v>0</v>
      </c>
      <c r="L10" s="25">
        <v>-353</v>
      </c>
      <c r="M10" s="26">
        <f t="shared" ref="M10" si="0">G10+I10+K10</f>
        <v>534</v>
      </c>
      <c r="N10" s="27">
        <f t="shared" ref="N10" si="1">H10+J10+L10</f>
        <v>109171</v>
      </c>
      <c r="O10" s="59" t="s">
        <v>10</v>
      </c>
    </row>
    <row r="11" spans="1:22" ht="15" x14ac:dyDescent="0.25">
      <c r="A11" s="32"/>
      <c r="B11" s="37" t="s">
        <v>26</v>
      </c>
      <c r="C11" s="28">
        <f t="shared" ref="C11:N11" si="2">SUM(C10:C10)</f>
        <v>496</v>
      </c>
      <c r="D11" s="28">
        <f t="shared" si="2"/>
        <v>98834</v>
      </c>
      <c r="E11" s="28">
        <f t="shared" si="2"/>
        <v>534</v>
      </c>
      <c r="F11" s="28">
        <f t="shared" si="2"/>
        <v>104470</v>
      </c>
      <c r="G11" s="28">
        <f t="shared" si="2"/>
        <v>534</v>
      </c>
      <c r="H11" s="28">
        <f t="shared" si="2"/>
        <v>109524</v>
      </c>
      <c r="I11" s="28">
        <f t="shared" si="2"/>
        <v>0</v>
      </c>
      <c r="J11" s="28">
        <f t="shared" si="2"/>
        <v>0</v>
      </c>
      <c r="K11" s="28">
        <f t="shared" si="2"/>
        <v>0</v>
      </c>
      <c r="L11" s="28">
        <f t="shared" si="2"/>
        <v>-353</v>
      </c>
      <c r="M11" s="28">
        <f t="shared" si="2"/>
        <v>534</v>
      </c>
      <c r="N11" s="29">
        <f t="shared" si="2"/>
        <v>109171</v>
      </c>
      <c r="O11" s="59" t="s">
        <v>10</v>
      </c>
    </row>
    <row r="12" spans="1:22" ht="15.75" thickBot="1" x14ac:dyDescent="0.3">
      <c r="A12" s="33"/>
      <c r="B12" s="34" t="s">
        <v>27</v>
      </c>
      <c r="C12" s="35">
        <f>C11</f>
        <v>496</v>
      </c>
      <c r="D12" s="35">
        <f>+D11</f>
        <v>98834</v>
      </c>
      <c r="E12" s="35">
        <f>E11</f>
        <v>534</v>
      </c>
      <c r="F12" s="35">
        <f>F11</f>
        <v>104470</v>
      </c>
      <c r="G12" s="35">
        <f>+G11</f>
        <v>534</v>
      </c>
      <c r="H12" s="35">
        <f t="shared" ref="H12:N12" si="3">H11</f>
        <v>109524</v>
      </c>
      <c r="I12" s="35">
        <f t="shared" si="3"/>
        <v>0</v>
      </c>
      <c r="J12" s="35">
        <f t="shared" si="3"/>
        <v>0</v>
      </c>
      <c r="K12" s="35">
        <f t="shared" si="3"/>
        <v>0</v>
      </c>
      <c r="L12" s="35">
        <f t="shared" si="3"/>
        <v>-353</v>
      </c>
      <c r="M12" s="35">
        <f t="shared" si="3"/>
        <v>534</v>
      </c>
      <c r="N12" s="143">
        <f t="shared" si="3"/>
        <v>109171</v>
      </c>
      <c r="O12" s="59" t="s">
        <v>10</v>
      </c>
    </row>
    <row r="13" spans="1:22" x14ac:dyDescent="0.2">
      <c r="O13" s="59" t="s">
        <v>10</v>
      </c>
    </row>
    <row r="14" spans="1:22" ht="15" x14ac:dyDescent="0.2">
      <c r="A14" s="226" t="s">
        <v>106</v>
      </c>
      <c r="B14" s="226"/>
      <c r="C14" s="226"/>
      <c r="D14" s="226"/>
      <c r="E14" s="226"/>
      <c r="F14" s="226"/>
      <c r="G14" s="226"/>
      <c r="H14" s="226"/>
      <c r="I14" s="226"/>
      <c r="J14" s="226"/>
      <c r="K14" s="226"/>
      <c r="L14" s="226"/>
      <c r="M14" s="226"/>
      <c r="N14" s="226"/>
      <c r="O14" s="59" t="s">
        <v>11</v>
      </c>
    </row>
    <row r="16" spans="1:22" x14ac:dyDescent="0.2">
      <c r="A16" s="169"/>
    </row>
  </sheetData>
  <mergeCells count="14">
    <mergeCell ref="A14:N14"/>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view="pageBreakPreview" zoomScaleNormal="100" zoomScaleSheetLayoutView="100" workbookViewId="0">
      <pane xSplit="4" ySplit="6" topLeftCell="F7" activePane="bottomRight" state="frozen"/>
      <selection pane="topRight" activeCell="E1" sqref="E1"/>
      <selection pane="bottomLeft" activeCell="A7" sqref="A7"/>
      <selection pane="bottomRight" activeCell="O14" sqref="O14"/>
    </sheetView>
  </sheetViews>
  <sheetFormatPr defaultRowHeight="14.25" x14ac:dyDescent="0.2"/>
  <cols>
    <col min="1" max="1" width="3.7109375" style="153" customWidth="1"/>
    <col min="2" max="2" width="71.140625" style="153" customWidth="1"/>
    <col min="3" max="4" width="14.7109375" style="153" customWidth="1"/>
    <col min="5" max="6" width="8.7109375" style="153" customWidth="1"/>
    <col min="7" max="7" width="12.7109375" style="153" customWidth="1"/>
    <col min="8" max="8" width="14" style="43" bestFit="1" customWidth="1"/>
    <col min="9" max="9" width="4.5703125" style="153" customWidth="1"/>
    <col min="10" max="11" width="8.28515625" style="153" customWidth="1"/>
    <col min="12" max="12" width="12.7109375" style="153" customWidth="1"/>
    <col min="13" max="14" width="8.28515625" style="153" customWidth="1"/>
    <col min="15" max="15" width="12.7109375" style="153" customWidth="1"/>
    <col min="16" max="16384" width="9.140625" style="153"/>
  </cols>
  <sheetData>
    <row r="1" spans="1:15" ht="18" x14ac:dyDescent="0.25">
      <c r="A1" s="232" t="s">
        <v>107</v>
      </c>
      <c r="B1" s="232"/>
      <c r="C1" s="232"/>
      <c r="D1" s="232"/>
      <c r="E1" s="232"/>
      <c r="F1" s="232"/>
      <c r="G1" s="232"/>
      <c r="H1" s="39" t="s">
        <v>10</v>
      </c>
      <c r="I1" s="6"/>
      <c r="J1" s="6"/>
      <c r="K1" s="6"/>
      <c r="L1" s="6"/>
      <c r="M1" s="6"/>
      <c r="N1" s="6"/>
      <c r="O1" s="6"/>
    </row>
    <row r="2" spans="1:15" ht="15" x14ac:dyDescent="0.2">
      <c r="A2" s="233" t="s">
        <v>154</v>
      </c>
      <c r="B2" s="233"/>
      <c r="C2" s="233"/>
      <c r="D2" s="233"/>
      <c r="E2" s="233"/>
      <c r="F2" s="233"/>
      <c r="G2" s="233"/>
      <c r="H2" s="39" t="s">
        <v>10</v>
      </c>
      <c r="I2" s="7"/>
      <c r="J2" s="7"/>
      <c r="K2" s="7"/>
      <c r="L2" s="7"/>
      <c r="M2" s="7"/>
      <c r="N2" s="7"/>
      <c r="O2" s="7"/>
    </row>
    <row r="3" spans="1:15" ht="13.5" customHeight="1" x14ac:dyDescent="0.2">
      <c r="A3" s="234" t="s">
        <v>1</v>
      </c>
      <c r="B3" s="234"/>
      <c r="C3" s="234"/>
      <c r="D3" s="234"/>
      <c r="E3" s="234"/>
      <c r="F3" s="234"/>
      <c r="G3" s="234"/>
      <c r="H3" s="39" t="s">
        <v>10</v>
      </c>
      <c r="I3" s="172"/>
      <c r="J3" s="172"/>
      <c r="K3" s="172"/>
      <c r="L3" s="172"/>
      <c r="M3" s="172"/>
      <c r="N3" s="172"/>
      <c r="O3" s="172"/>
    </row>
    <row r="4" spans="1:15" x14ac:dyDescent="0.2">
      <c r="A4" s="235" t="s">
        <v>2</v>
      </c>
      <c r="B4" s="235"/>
      <c r="C4" s="235"/>
      <c r="D4" s="235"/>
      <c r="E4" s="235"/>
      <c r="F4" s="235"/>
      <c r="G4" s="235"/>
      <c r="H4" s="39" t="s">
        <v>10</v>
      </c>
      <c r="I4" s="171"/>
      <c r="J4" s="171"/>
      <c r="K4" s="171"/>
      <c r="L4" s="171"/>
      <c r="M4" s="171"/>
      <c r="N4" s="171"/>
      <c r="O4" s="171"/>
    </row>
    <row r="5" spans="1:15" ht="15" thickBot="1" x14ac:dyDescent="0.25">
      <c r="A5" s="237"/>
      <c r="B5" s="237"/>
      <c r="C5" s="237"/>
      <c r="D5" s="237"/>
      <c r="E5" s="238"/>
      <c r="F5" s="238"/>
      <c r="G5" s="238"/>
      <c r="H5" s="39" t="s">
        <v>10</v>
      </c>
      <c r="I5" s="171"/>
      <c r="J5" s="171"/>
      <c r="K5" s="171"/>
      <c r="L5" s="171"/>
      <c r="M5" s="171"/>
      <c r="N5" s="171"/>
      <c r="O5" s="171"/>
    </row>
    <row r="6" spans="1:15" s="40" customFormat="1" ht="24.75" thickBot="1" x14ac:dyDescent="0.25">
      <c r="A6" s="197"/>
      <c r="B6" s="197"/>
      <c r="C6" s="197"/>
      <c r="D6" s="197"/>
      <c r="E6" s="53" t="s">
        <v>3</v>
      </c>
      <c r="F6" s="45" t="s">
        <v>98</v>
      </c>
      <c r="G6" s="44" t="s">
        <v>4</v>
      </c>
      <c r="H6" s="39" t="s">
        <v>10</v>
      </c>
    </row>
    <row r="7" spans="1:15" s="40" customFormat="1" ht="12" x14ac:dyDescent="0.2">
      <c r="A7" s="198"/>
      <c r="B7" s="236" t="s">
        <v>5</v>
      </c>
      <c r="C7" s="236"/>
      <c r="D7" s="236"/>
      <c r="E7" s="155"/>
      <c r="F7" s="155"/>
      <c r="G7" s="156"/>
      <c r="H7" s="39" t="s">
        <v>10</v>
      </c>
    </row>
    <row r="8" spans="1:15" s="40" customFormat="1" ht="12" x14ac:dyDescent="0.2">
      <c r="A8" s="154"/>
      <c r="B8" s="244" t="s">
        <v>169</v>
      </c>
      <c r="C8" s="245"/>
      <c r="D8" s="246"/>
      <c r="E8" s="155"/>
      <c r="F8" s="155"/>
      <c r="G8" s="156"/>
      <c r="H8" s="39" t="s">
        <v>10</v>
      </c>
    </row>
    <row r="9" spans="1:15" s="40" customFormat="1" ht="39.75" customHeight="1" x14ac:dyDescent="0.2">
      <c r="A9" s="154"/>
      <c r="B9" s="247"/>
      <c r="C9" s="247"/>
      <c r="D9" s="248"/>
      <c r="E9" s="155">
        <v>0</v>
      </c>
      <c r="F9" s="155">
        <v>0</v>
      </c>
      <c r="G9" s="156">
        <v>548</v>
      </c>
      <c r="H9" s="39" t="s">
        <v>10</v>
      </c>
    </row>
    <row r="10" spans="1:15" s="40" customFormat="1" ht="12" x14ac:dyDescent="0.2">
      <c r="A10" s="154">
        <v>2</v>
      </c>
      <c r="B10" s="244" t="s">
        <v>164</v>
      </c>
      <c r="C10" s="249"/>
      <c r="D10" s="250"/>
      <c r="E10" s="155"/>
      <c r="F10" s="155"/>
      <c r="G10" s="156"/>
      <c r="H10" s="39" t="s">
        <v>10</v>
      </c>
    </row>
    <row r="11" spans="1:15" s="40" customFormat="1" ht="50.25" customHeight="1" x14ac:dyDescent="0.2">
      <c r="A11" s="154"/>
      <c r="B11" s="251"/>
      <c r="C11" s="251"/>
      <c r="D11" s="252"/>
      <c r="E11" s="155">
        <v>0</v>
      </c>
      <c r="F11" s="155">
        <v>0</v>
      </c>
      <c r="G11" s="156">
        <v>190</v>
      </c>
      <c r="H11" s="39" t="s">
        <v>10</v>
      </c>
    </row>
    <row r="12" spans="1:15" s="40" customFormat="1" ht="52.5" customHeight="1" x14ac:dyDescent="0.2">
      <c r="A12" s="154"/>
      <c r="B12" s="253" t="s">
        <v>165</v>
      </c>
      <c r="C12" s="253"/>
      <c r="D12" s="254"/>
      <c r="E12" s="155">
        <v>0</v>
      </c>
      <c r="F12" s="155">
        <v>0</v>
      </c>
      <c r="G12" s="156">
        <v>689</v>
      </c>
      <c r="H12" s="39" t="s">
        <v>10</v>
      </c>
    </row>
    <row r="13" spans="1:15" s="40" customFormat="1" ht="38.25" customHeight="1" x14ac:dyDescent="0.2">
      <c r="A13" s="41">
        <v>6</v>
      </c>
      <c r="B13" s="241" t="s">
        <v>166</v>
      </c>
      <c r="C13" s="242"/>
      <c r="D13" s="243"/>
      <c r="E13" s="46">
        <v>0</v>
      </c>
      <c r="F13" s="46">
        <v>0</v>
      </c>
      <c r="G13" s="54">
        <v>159</v>
      </c>
      <c r="H13" s="39" t="s">
        <v>10</v>
      </c>
    </row>
    <row r="14" spans="1:15" s="40" customFormat="1" ht="63" customHeight="1" x14ac:dyDescent="0.2">
      <c r="A14" s="41">
        <v>7</v>
      </c>
      <c r="B14" s="241" t="s">
        <v>167</v>
      </c>
      <c r="C14" s="242"/>
      <c r="D14" s="243"/>
      <c r="E14" s="48" t="s">
        <v>28</v>
      </c>
      <c r="F14" s="48"/>
      <c r="G14" s="54">
        <v>109</v>
      </c>
      <c r="H14" s="39" t="s">
        <v>10</v>
      </c>
    </row>
    <row r="15" spans="1:15" s="40" customFormat="1" ht="12" x14ac:dyDescent="0.2">
      <c r="A15" s="42"/>
      <c r="B15" s="255" t="s">
        <v>29</v>
      </c>
      <c r="C15" s="255"/>
      <c r="D15" s="255"/>
      <c r="E15" s="47">
        <f>SUM(E9:E14)</f>
        <v>0</v>
      </c>
      <c r="F15" s="47">
        <f>SUM(F9:F14)</f>
        <v>0</v>
      </c>
      <c r="G15" s="55">
        <f>SUM(G9:G14)</f>
        <v>1695</v>
      </c>
      <c r="H15" s="39" t="s">
        <v>10</v>
      </c>
    </row>
    <row r="16" spans="1:15" s="40" customFormat="1" ht="12" x14ac:dyDescent="0.2">
      <c r="A16" s="50"/>
      <c r="B16" s="256" t="s">
        <v>6</v>
      </c>
      <c r="C16" s="256"/>
      <c r="D16" s="257"/>
      <c r="E16" s="49"/>
      <c r="F16" s="49"/>
      <c r="G16" s="56"/>
      <c r="H16" s="39" t="s">
        <v>10</v>
      </c>
    </row>
    <row r="17" spans="1:8" s="40" customFormat="1" ht="76.5" customHeight="1" x14ac:dyDescent="0.2">
      <c r="A17" s="41">
        <v>1</v>
      </c>
      <c r="B17" s="241" t="s">
        <v>168</v>
      </c>
      <c r="C17" s="242"/>
      <c r="D17" s="243"/>
      <c r="E17" s="46">
        <v>0</v>
      </c>
      <c r="F17" s="46">
        <v>0</v>
      </c>
      <c r="G17" s="54">
        <v>563</v>
      </c>
      <c r="H17" s="39" t="s">
        <v>10</v>
      </c>
    </row>
    <row r="18" spans="1:8" s="40" customFormat="1" ht="37.5" customHeight="1" x14ac:dyDescent="0.2">
      <c r="A18" s="41">
        <v>2</v>
      </c>
      <c r="B18" s="241" t="s">
        <v>132</v>
      </c>
      <c r="C18" s="242"/>
      <c r="D18" s="243"/>
      <c r="E18" s="46">
        <v>0</v>
      </c>
      <c r="F18" s="46">
        <v>0</v>
      </c>
      <c r="G18" s="54">
        <v>2796</v>
      </c>
      <c r="H18" s="39" t="s">
        <v>10</v>
      </c>
    </row>
    <row r="19" spans="1:8" s="40" customFormat="1" ht="12" x14ac:dyDescent="0.2">
      <c r="A19" s="42"/>
      <c r="B19" s="255" t="s">
        <v>30</v>
      </c>
      <c r="C19" s="255"/>
      <c r="D19" s="255"/>
      <c r="E19" s="47">
        <f>SUM(E17:E18)</f>
        <v>0</v>
      </c>
      <c r="F19" s="47">
        <f>SUM(F17:F18)</f>
        <v>0</v>
      </c>
      <c r="G19" s="55">
        <f>SUM(G17:G18)</f>
        <v>3359</v>
      </c>
      <c r="H19" s="39" t="s">
        <v>10</v>
      </c>
    </row>
    <row r="20" spans="1:8" ht="15" thickBot="1" x14ac:dyDescent="0.25">
      <c r="A20" s="51"/>
      <c r="B20" s="239" t="s">
        <v>108</v>
      </c>
      <c r="C20" s="239"/>
      <c r="D20" s="240"/>
      <c r="E20" s="52">
        <f>E19+E15</f>
        <v>0</v>
      </c>
      <c r="F20" s="52">
        <f>F19+F15</f>
        <v>0</v>
      </c>
      <c r="G20" s="57">
        <f>G19+G15</f>
        <v>5054</v>
      </c>
      <c r="H20" s="39" t="s">
        <v>10</v>
      </c>
    </row>
  </sheetData>
  <mergeCells count="17">
    <mergeCell ref="B20:D20"/>
    <mergeCell ref="B13:D13"/>
    <mergeCell ref="B8:D9"/>
    <mergeCell ref="B10:D11"/>
    <mergeCell ref="B14:D14"/>
    <mergeCell ref="B12:D12"/>
    <mergeCell ref="B19:D19"/>
    <mergeCell ref="B15:D15"/>
    <mergeCell ref="B16:D16"/>
    <mergeCell ref="B17:D17"/>
    <mergeCell ref="B18:D18"/>
    <mergeCell ref="A1:G1"/>
    <mergeCell ref="A2:G2"/>
    <mergeCell ref="A3:G3"/>
    <mergeCell ref="A4:G4"/>
    <mergeCell ref="B7:D7"/>
    <mergeCell ref="A5:G5"/>
  </mergeCells>
  <printOptions horizontalCentered="1"/>
  <pageMargins left="0.7" right="0.7" top="0.65" bottom="0.46" header="0.3" footer="0.21"/>
  <pageSetup scale="90"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80" zoomScaleNormal="100" zoomScaleSheetLayoutView="80" workbookViewId="0">
      <selection activeCell="C39" sqref="C39"/>
    </sheetView>
  </sheetViews>
  <sheetFormatPr defaultRowHeight="14.25" x14ac:dyDescent="0.2"/>
  <cols>
    <col min="1" max="1" width="37.140625" style="9" customWidth="1"/>
    <col min="2" max="3" width="8.28515625" style="9" customWidth="1"/>
    <col min="4" max="4" width="12.7109375" style="9" customWidth="1"/>
    <col min="5" max="5" width="7.140625" style="9" customWidth="1"/>
    <col min="6" max="6" width="8.7109375" style="9" customWidth="1"/>
    <col min="7" max="7" width="8.7109375" style="9" bestFit="1" customWidth="1"/>
    <col min="8" max="8" width="7.140625" style="9" customWidth="1"/>
    <col min="9" max="9" width="8.7109375" style="9" customWidth="1"/>
    <col min="10" max="10" width="8.7109375" style="9" bestFit="1" customWidth="1"/>
    <col min="11" max="11" width="7.140625" style="9" customWidth="1"/>
    <col min="12" max="12" width="8.7109375" style="9" customWidth="1"/>
    <col min="13" max="13" width="8.7109375" style="9" bestFit="1" customWidth="1"/>
    <col min="14" max="15" width="8.28515625" style="9" customWidth="1"/>
    <col min="16" max="16" width="11.5703125" style="9" customWidth="1"/>
    <col min="17" max="17" width="11.28515625" style="9" bestFit="1" customWidth="1"/>
    <col min="18" max="18" width="12.7109375" style="9" customWidth="1"/>
    <col min="19" max="20" width="8.28515625" style="9" customWidth="1"/>
    <col min="21" max="21" width="8.7109375" style="9" bestFit="1" customWidth="1"/>
    <col min="22" max="22" width="14" style="4" bestFit="1" customWidth="1"/>
    <col min="23" max="23" width="4.5703125" style="9" customWidth="1"/>
    <col min="24" max="25" width="8.28515625" style="9" customWidth="1"/>
    <col min="26" max="26" width="12.7109375" style="9" customWidth="1"/>
    <col min="27" max="28" width="8.28515625" style="9" customWidth="1"/>
    <col min="29" max="29" width="12.7109375" style="9" customWidth="1"/>
    <col min="30" max="16384" width="9.140625" style="9"/>
  </cols>
  <sheetData>
    <row r="1" spans="1:29" ht="18" x14ac:dyDescent="0.25">
      <c r="A1" s="210" t="s">
        <v>33</v>
      </c>
      <c r="B1" s="210"/>
      <c r="C1" s="210"/>
      <c r="D1" s="210"/>
      <c r="E1" s="210"/>
      <c r="F1" s="210"/>
      <c r="G1" s="210"/>
      <c r="H1" s="210"/>
      <c r="I1" s="210"/>
      <c r="J1" s="210"/>
      <c r="K1" s="210"/>
      <c r="L1" s="210"/>
      <c r="M1" s="210"/>
      <c r="N1" s="210"/>
      <c r="O1" s="210"/>
      <c r="P1" s="210"/>
      <c r="Q1" s="210"/>
      <c r="R1" s="210"/>
      <c r="S1" s="210"/>
      <c r="T1" s="210"/>
      <c r="U1" s="210"/>
      <c r="V1" s="59" t="s">
        <v>10</v>
      </c>
      <c r="W1" s="6"/>
      <c r="X1" s="6"/>
      <c r="Y1" s="6"/>
      <c r="Z1" s="6"/>
      <c r="AA1" s="6"/>
      <c r="AB1" s="6"/>
      <c r="AC1" s="6"/>
    </row>
    <row r="2" spans="1:29" ht="15" x14ac:dyDescent="0.2">
      <c r="A2" s="211" t="s">
        <v>154</v>
      </c>
      <c r="B2" s="211"/>
      <c r="C2" s="211"/>
      <c r="D2" s="211"/>
      <c r="E2" s="211"/>
      <c r="F2" s="211"/>
      <c r="G2" s="211"/>
      <c r="H2" s="211"/>
      <c r="I2" s="211"/>
      <c r="J2" s="211"/>
      <c r="K2" s="211"/>
      <c r="L2" s="211"/>
      <c r="M2" s="211"/>
      <c r="N2" s="211"/>
      <c r="O2" s="211"/>
      <c r="P2" s="211"/>
      <c r="Q2" s="211"/>
      <c r="R2" s="211"/>
      <c r="S2" s="211"/>
      <c r="T2" s="211"/>
      <c r="U2" s="211"/>
      <c r="V2" s="59" t="s">
        <v>10</v>
      </c>
      <c r="W2" s="7"/>
      <c r="X2" s="7"/>
      <c r="Y2" s="7"/>
      <c r="Z2" s="7"/>
      <c r="AA2" s="7"/>
      <c r="AB2" s="7"/>
      <c r="AC2" s="7"/>
    </row>
    <row r="3" spans="1:29" x14ac:dyDescent="0.2">
      <c r="A3" s="220" t="s">
        <v>1</v>
      </c>
      <c r="B3" s="220"/>
      <c r="C3" s="220"/>
      <c r="D3" s="220"/>
      <c r="E3" s="220"/>
      <c r="F3" s="220"/>
      <c r="G3" s="220"/>
      <c r="H3" s="220"/>
      <c r="I3" s="220"/>
      <c r="J3" s="220"/>
      <c r="K3" s="220"/>
      <c r="L3" s="220"/>
      <c r="M3" s="220"/>
      <c r="N3" s="220"/>
      <c r="O3" s="220"/>
      <c r="P3" s="220"/>
      <c r="Q3" s="220"/>
      <c r="R3" s="220"/>
      <c r="S3" s="220"/>
      <c r="T3" s="220"/>
      <c r="U3" s="220"/>
      <c r="V3" s="59" t="s">
        <v>10</v>
      </c>
      <c r="W3" s="10"/>
      <c r="X3" s="10"/>
      <c r="Y3" s="10"/>
      <c r="Z3" s="10"/>
      <c r="AA3" s="10"/>
      <c r="AB3" s="10"/>
      <c r="AC3" s="10"/>
    </row>
    <row r="4" spans="1:29" x14ac:dyDescent="0.2">
      <c r="A4" s="217" t="s">
        <v>2</v>
      </c>
      <c r="B4" s="217"/>
      <c r="C4" s="217"/>
      <c r="D4" s="217"/>
      <c r="E4" s="217"/>
      <c r="F4" s="217"/>
      <c r="G4" s="217"/>
      <c r="H4" s="217"/>
      <c r="I4" s="217"/>
      <c r="J4" s="217"/>
      <c r="K4" s="217"/>
      <c r="L4" s="217"/>
      <c r="M4" s="217"/>
      <c r="N4" s="217"/>
      <c r="O4" s="217"/>
      <c r="P4" s="217"/>
      <c r="Q4" s="217"/>
      <c r="R4" s="217"/>
      <c r="S4" s="217"/>
      <c r="T4" s="217"/>
      <c r="U4" s="217"/>
      <c r="V4" s="59" t="s">
        <v>10</v>
      </c>
      <c r="W4" s="8"/>
      <c r="X4" s="8"/>
      <c r="Y4" s="8"/>
      <c r="Z4" s="8"/>
      <c r="AA4" s="8"/>
      <c r="AB4" s="8"/>
      <c r="AC4" s="8"/>
    </row>
    <row r="5" spans="1:29" x14ac:dyDescent="0.2">
      <c r="A5" s="8"/>
      <c r="B5" s="8"/>
      <c r="C5" s="8"/>
      <c r="D5" s="8"/>
      <c r="E5" s="8"/>
      <c r="F5" s="8"/>
      <c r="G5" s="8"/>
      <c r="H5" s="8"/>
      <c r="I5" s="8"/>
      <c r="J5" s="8"/>
      <c r="K5" s="8"/>
      <c r="L5" s="8"/>
      <c r="M5" s="8"/>
      <c r="N5" s="8"/>
      <c r="O5" s="8"/>
      <c r="P5" s="8"/>
      <c r="Q5" s="8"/>
      <c r="R5" s="8"/>
      <c r="S5" s="8"/>
      <c r="T5" s="8"/>
      <c r="U5" s="8"/>
      <c r="V5" s="59" t="s">
        <v>10</v>
      </c>
      <c r="W5" s="8"/>
      <c r="X5" s="8"/>
      <c r="Y5" s="8"/>
      <c r="Z5" s="8"/>
      <c r="AA5" s="8"/>
      <c r="AB5" s="8"/>
      <c r="AC5" s="8"/>
    </row>
    <row r="6" spans="1:29" ht="15" thickBot="1" x14ac:dyDescent="0.25">
      <c r="A6" s="58"/>
      <c r="B6" s="58"/>
      <c r="C6" s="58"/>
      <c r="D6" s="58"/>
      <c r="E6" s="58"/>
      <c r="F6" s="58"/>
      <c r="G6" s="58"/>
      <c r="H6" s="58"/>
      <c r="I6" s="58"/>
      <c r="J6" s="58"/>
      <c r="K6" s="58"/>
      <c r="L6" s="58"/>
      <c r="M6" s="58"/>
      <c r="N6" s="58"/>
      <c r="O6" s="58"/>
      <c r="P6" s="58"/>
      <c r="Q6" s="58"/>
      <c r="R6" s="58"/>
      <c r="S6" s="58"/>
      <c r="T6" s="58"/>
      <c r="U6" s="58"/>
      <c r="V6" s="59" t="s">
        <v>10</v>
      </c>
      <c r="W6" s="8"/>
      <c r="X6" s="8"/>
      <c r="Y6" s="8"/>
      <c r="Z6" s="8"/>
      <c r="AA6" s="8"/>
      <c r="AB6" s="8"/>
      <c r="AC6" s="8"/>
    </row>
    <row r="7" spans="1:29" ht="33.75" customHeight="1" x14ac:dyDescent="0.2">
      <c r="A7" s="218" t="s">
        <v>105</v>
      </c>
      <c r="B7" s="221" t="s">
        <v>138</v>
      </c>
      <c r="C7" s="221"/>
      <c r="D7" s="221"/>
      <c r="E7" s="221" t="s">
        <v>141</v>
      </c>
      <c r="F7" s="258"/>
      <c r="G7" s="259"/>
      <c r="H7" s="221" t="s">
        <v>101</v>
      </c>
      <c r="I7" s="258"/>
      <c r="J7" s="259"/>
      <c r="K7" s="221" t="s">
        <v>133</v>
      </c>
      <c r="L7" s="258"/>
      <c r="M7" s="259"/>
      <c r="N7" s="221" t="s">
        <v>176</v>
      </c>
      <c r="O7" s="221"/>
      <c r="P7" s="221"/>
      <c r="Q7" s="108" t="s">
        <v>32</v>
      </c>
      <c r="R7" s="108" t="s">
        <v>109</v>
      </c>
      <c r="S7" s="221" t="s">
        <v>134</v>
      </c>
      <c r="T7" s="221"/>
      <c r="U7" s="222"/>
      <c r="V7" s="59" t="s">
        <v>10</v>
      </c>
    </row>
    <row r="8" spans="1:29" ht="28.5" x14ac:dyDescent="0.2">
      <c r="A8" s="219"/>
      <c r="B8" s="11" t="s">
        <v>3</v>
      </c>
      <c r="C8" s="104" t="s">
        <v>99</v>
      </c>
      <c r="D8" s="11" t="s">
        <v>4</v>
      </c>
      <c r="E8" s="11" t="s">
        <v>3</v>
      </c>
      <c r="F8" s="104" t="s">
        <v>99</v>
      </c>
      <c r="G8" s="11" t="s">
        <v>4</v>
      </c>
      <c r="H8" s="11" t="s">
        <v>3</v>
      </c>
      <c r="I8" s="104" t="s">
        <v>99</v>
      </c>
      <c r="J8" s="11" t="s">
        <v>4</v>
      </c>
      <c r="K8" s="11" t="s">
        <v>3</v>
      </c>
      <c r="L8" s="104" t="s">
        <v>99</v>
      </c>
      <c r="M8" s="11" t="s">
        <v>4</v>
      </c>
      <c r="N8" s="11" t="s">
        <v>3</v>
      </c>
      <c r="O8" s="11" t="s">
        <v>99</v>
      </c>
      <c r="P8" s="11" t="s">
        <v>4</v>
      </c>
      <c r="Q8" s="19" t="s">
        <v>4</v>
      </c>
      <c r="R8" s="11" t="s">
        <v>4</v>
      </c>
      <c r="S8" s="11" t="s">
        <v>3</v>
      </c>
      <c r="T8" s="11" t="s">
        <v>99</v>
      </c>
      <c r="U8" s="12" t="s">
        <v>4</v>
      </c>
      <c r="V8" s="59" t="s">
        <v>10</v>
      </c>
    </row>
    <row r="9" spans="1:29" x14ac:dyDescent="0.2">
      <c r="A9" s="185" t="s">
        <v>156</v>
      </c>
      <c r="B9" s="123">
        <v>639</v>
      </c>
      <c r="C9" s="123">
        <v>496</v>
      </c>
      <c r="D9" s="123">
        <v>104073</v>
      </c>
      <c r="E9" s="123">
        <v>0</v>
      </c>
      <c r="F9" s="123">
        <v>0</v>
      </c>
      <c r="G9" s="123">
        <v>0</v>
      </c>
      <c r="H9" s="123">
        <v>0</v>
      </c>
      <c r="I9" s="123">
        <v>0</v>
      </c>
      <c r="J9" s="123">
        <v>0</v>
      </c>
      <c r="K9" s="123">
        <v>0</v>
      </c>
      <c r="L9" s="123">
        <v>0</v>
      </c>
      <c r="M9" s="123">
        <v>-5239</v>
      </c>
      <c r="N9" s="123">
        <v>0</v>
      </c>
      <c r="O9" s="123">
        <v>0</v>
      </c>
      <c r="P9" s="123">
        <v>575</v>
      </c>
      <c r="Q9" s="123">
        <v>11</v>
      </c>
      <c r="R9" s="123">
        <v>393</v>
      </c>
      <c r="S9" s="123">
        <v>639</v>
      </c>
      <c r="T9" s="123">
        <v>496</v>
      </c>
      <c r="U9" s="124">
        <f>D9+P9+Q9+R9+J9+M9+G9</f>
        <v>99813</v>
      </c>
      <c r="V9" s="59" t="s">
        <v>10</v>
      </c>
    </row>
    <row r="10" spans="1:29" ht="15" x14ac:dyDescent="0.25">
      <c r="A10" s="13" t="s">
        <v>102</v>
      </c>
      <c r="B10" s="126">
        <f t="shared" ref="B10:U10" si="0">SUM(B9:B9)</f>
        <v>639</v>
      </c>
      <c r="C10" s="126">
        <f t="shared" si="0"/>
        <v>496</v>
      </c>
      <c r="D10" s="126">
        <f t="shared" si="0"/>
        <v>104073</v>
      </c>
      <c r="E10" s="126">
        <f t="shared" si="0"/>
        <v>0</v>
      </c>
      <c r="F10" s="126">
        <f t="shared" si="0"/>
        <v>0</v>
      </c>
      <c r="G10" s="126">
        <f t="shared" si="0"/>
        <v>0</v>
      </c>
      <c r="H10" s="126">
        <f t="shared" si="0"/>
        <v>0</v>
      </c>
      <c r="I10" s="126">
        <f t="shared" si="0"/>
        <v>0</v>
      </c>
      <c r="J10" s="126">
        <f t="shared" si="0"/>
        <v>0</v>
      </c>
      <c r="K10" s="126">
        <f t="shared" si="0"/>
        <v>0</v>
      </c>
      <c r="L10" s="126">
        <f t="shared" si="0"/>
        <v>0</v>
      </c>
      <c r="M10" s="126">
        <f t="shared" si="0"/>
        <v>-5239</v>
      </c>
      <c r="N10" s="126">
        <f t="shared" si="0"/>
        <v>0</v>
      </c>
      <c r="O10" s="126">
        <f t="shared" si="0"/>
        <v>0</v>
      </c>
      <c r="P10" s="126">
        <f t="shared" si="0"/>
        <v>575</v>
      </c>
      <c r="Q10" s="126">
        <f t="shared" si="0"/>
        <v>11</v>
      </c>
      <c r="R10" s="126">
        <f t="shared" si="0"/>
        <v>393</v>
      </c>
      <c r="S10" s="126">
        <f t="shared" si="0"/>
        <v>639</v>
      </c>
      <c r="T10" s="126">
        <f t="shared" si="0"/>
        <v>496</v>
      </c>
      <c r="U10" s="127">
        <f t="shared" si="0"/>
        <v>99813</v>
      </c>
      <c r="V10" s="59" t="s">
        <v>10</v>
      </c>
    </row>
    <row r="11" spans="1:29" x14ac:dyDescent="0.2">
      <c r="A11" s="95" t="s">
        <v>13</v>
      </c>
      <c r="B11" s="133"/>
      <c r="C11" s="133">
        <v>0</v>
      </c>
      <c r="D11" s="133"/>
      <c r="E11" s="133"/>
      <c r="F11" s="133">
        <v>0</v>
      </c>
      <c r="G11" s="133"/>
      <c r="H11" s="133"/>
      <c r="I11" s="133">
        <v>0</v>
      </c>
      <c r="J11" s="133"/>
      <c r="K11" s="133"/>
      <c r="L11" s="133">
        <v>0</v>
      </c>
      <c r="M11" s="133"/>
      <c r="N11" s="133"/>
      <c r="O11" s="133">
        <v>0</v>
      </c>
      <c r="P11" s="133"/>
      <c r="Q11" s="133"/>
      <c r="R11" s="133"/>
      <c r="S11" s="133"/>
      <c r="T11" s="133">
        <f>C11+O11+I11</f>
        <v>0</v>
      </c>
      <c r="U11" s="134"/>
      <c r="V11" s="59" t="s">
        <v>10</v>
      </c>
    </row>
    <row r="12" spans="1:29" x14ac:dyDescent="0.2">
      <c r="A12" s="105" t="s">
        <v>103</v>
      </c>
      <c r="B12" s="25"/>
      <c r="C12" s="25">
        <f>C10+C11</f>
        <v>496</v>
      </c>
      <c r="D12" s="25"/>
      <c r="E12" s="25"/>
      <c r="F12" s="25">
        <f>F10+F11</f>
        <v>0</v>
      </c>
      <c r="G12" s="25"/>
      <c r="H12" s="25"/>
      <c r="I12" s="25">
        <f>I10+I11</f>
        <v>0</v>
      </c>
      <c r="J12" s="25"/>
      <c r="K12" s="25"/>
      <c r="L12" s="25">
        <f>L10+L11</f>
        <v>0</v>
      </c>
      <c r="M12" s="25"/>
      <c r="N12" s="25"/>
      <c r="O12" s="25">
        <f>O10+O11</f>
        <v>0</v>
      </c>
      <c r="P12" s="25"/>
      <c r="Q12" s="25"/>
      <c r="R12" s="25"/>
      <c r="S12" s="25"/>
      <c r="T12" s="133">
        <f>T10+T11</f>
        <v>496</v>
      </c>
      <c r="U12" s="125"/>
      <c r="V12" s="59" t="s">
        <v>10</v>
      </c>
    </row>
    <row r="13" spans="1:29" x14ac:dyDescent="0.2">
      <c r="A13" s="17"/>
      <c r="B13" s="25"/>
      <c r="C13" s="25"/>
      <c r="D13" s="25"/>
      <c r="E13" s="25"/>
      <c r="F13" s="25"/>
      <c r="G13" s="25"/>
      <c r="H13" s="25"/>
      <c r="I13" s="25"/>
      <c r="J13" s="25"/>
      <c r="K13" s="25"/>
      <c r="L13" s="25"/>
      <c r="M13" s="25"/>
      <c r="N13" s="25"/>
      <c r="O13" s="25"/>
      <c r="P13" s="25"/>
      <c r="Q13" s="25"/>
      <c r="R13" s="25"/>
      <c r="S13" s="25"/>
      <c r="T13" s="25"/>
      <c r="U13" s="125"/>
      <c r="V13" s="59" t="s">
        <v>10</v>
      </c>
    </row>
    <row r="14" spans="1:29" ht="15" thickBot="1" x14ac:dyDescent="0.25">
      <c r="A14" s="106" t="s">
        <v>104</v>
      </c>
      <c r="B14" s="137"/>
      <c r="C14" s="137">
        <f>C12</f>
        <v>496</v>
      </c>
      <c r="D14" s="137"/>
      <c r="E14" s="137"/>
      <c r="F14" s="137">
        <f>F12</f>
        <v>0</v>
      </c>
      <c r="G14" s="137"/>
      <c r="H14" s="137"/>
      <c r="I14" s="137">
        <f>I12</f>
        <v>0</v>
      </c>
      <c r="J14" s="137"/>
      <c r="K14" s="137"/>
      <c r="L14" s="137">
        <f>L12</f>
        <v>0</v>
      </c>
      <c r="M14" s="137"/>
      <c r="N14" s="137"/>
      <c r="O14" s="137">
        <f>O12</f>
        <v>0</v>
      </c>
      <c r="P14" s="137"/>
      <c r="Q14" s="137"/>
      <c r="R14" s="137"/>
      <c r="S14" s="137"/>
      <c r="T14" s="137">
        <f>SUM(T12)</f>
        <v>496</v>
      </c>
      <c r="U14" s="138"/>
      <c r="V14" s="59" t="s">
        <v>10</v>
      </c>
    </row>
    <row r="15" spans="1:29" ht="15" x14ac:dyDescent="0.25">
      <c r="A15" s="176" t="s">
        <v>139</v>
      </c>
      <c r="B15" s="175"/>
      <c r="C15" s="175"/>
      <c r="D15" s="175"/>
      <c r="E15" s="175"/>
      <c r="F15" s="175"/>
      <c r="G15" s="175"/>
      <c r="H15" s="175"/>
      <c r="I15" s="175"/>
      <c r="J15" s="175"/>
      <c r="K15" s="175"/>
      <c r="L15" s="175"/>
      <c r="M15" s="175"/>
      <c r="N15" s="175"/>
      <c r="O15" s="175"/>
      <c r="P15" s="175"/>
      <c r="Q15" s="175"/>
      <c r="R15" s="175"/>
      <c r="S15" s="175"/>
      <c r="T15" s="175"/>
      <c r="U15" s="175"/>
      <c r="V15" s="59"/>
    </row>
    <row r="16" spans="1:29" x14ac:dyDescent="0.2">
      <c r="A16" s="260" t="s">
        <v>177</v>
      </c>
      <c r="B16" s="260"/>
      <c r="C16" s="260"/>
      <c r="D16" s="260"/>
      <c r="E16" s="260"/>
      <c r="F16" s="260"/>
      <c r="G16" s="260"/>
      <c r="H16" s="260"/>
      <c r="I16" s="260"/>
      <c r="J16" s="260"/>
      <c r="K16" s="260"/>
      <c r="L16" s="260"/>
      <c r="M16" s="260"/>
      <c r="N16" s="260"/>
      <c r="O16" s="260"/>
      <c r="P16" s="260"/>
      <c r="Q16" s="260"/>
      <c r="R16" s="260"/>
      <c r="S16" s="260"/>
      <c r="T16" s="260"/>
      <c r="U16" s="260"/>
      <c r="V16" s="59" t="s">
        <v>10</v>
      </c>
    </row>
    <row r="17" spans="1:22" x14ac:dyDescent="0.2">
      <c r="A17" s="153"/>
      <c r="V17" s="59"/>
    </row>
    <row r="18" spans="1:22" ht="15" x14ac:dyDescent="0.25">
      <c r="A18" s="5" t="s">
        <v>174</v>
      </c>
      <c r="V18" s="59"/>
    </row>
    <row r="19" spans="1:22" ht="15" x14ac:dyDescent="0.25">
      <c r="A19" s="5"/>
      <c r="V19" s="59"/>
    </row>
    <row r="20" spans="1:22" ht="15" x14ac:dyDescent="0.25">
      <c r="A20" s="5" t="s">
        <v>171</v>
      </c>
      <c r="E20" s="194"/>
      <c r="F20" s="194"/>
      <c r="G20" s="194"/>
      <c r="H20" s="194"/>
      <c r="I20" s="194"/>
      <c r="J20" s="194"/>
      <c r="K20" s="194"/>
      <c r="L20" s="194"/>
      <c r="M20" s="194"/>
      <c r="N20" s="194"/>
      <c r="O20" s="194"/>
      <c r="P20" s="194"/>
      <c r="Q20" s="194"/>
      <c r="R20" s="194"/>
      <c r="S20" s="194"/>
      <c r="T20" s="194"/>
      <c r="U20" s="194"/>
      <c r="V20" s="59" t="s">
        <v>10</v>
      </c>
    </row>
    <row r="21" spans="1:22" x14ac:dyDescent="0.2">
      <c r="A21" s="261"/>
      <c r="B21" s="261"/>
      <c r="C21" s="261"/>
      <c r="D21" s="261"/>
      <c r="E21" s="261"/>
      <c r="F21" s="261"/>
      <c r="G21" s="261"/>
      <c r="H21" s="261"/>
      <c r="I21" s="261"/>
      <c r="J21" s="261"/>
      <c r="K21" s="261"/>
      <c r="L21" s="261"/>
      <c r="M21" s="261"/>
      <c r="N21" s="261"/>
      <c r="O21" s="261"/>
      <c r="P21" s="261"/>
      <c r="Q21" s="261"/>
      <c r="R21" s="261"/>
      <c r="S21" s="261"/>
      <c r="T21" s="261"/>
      <c r="U21" s="261"/>
      <c r="V21" s="59" t="s">
        <v>10</v>
      </c>
    </row>
    <row r="22" spans="1:22" ht="15" x14ac:dyDescent="0.25">
      <c r="A22" s="263" t="s">
        <v>175</v>
      </c>
      <c r="B22" s="263"/>
      <c r="C22" s="263"/>
      <c r="D22" s="263"/>
      <c r="E22" s="263"/>
      <c r="F22" s="263"/>
      <c r="G22" s="263"/>
      <c r="H22" s="263"/>
      <c r="I22" s="263"/>
      <c r="J22" s="263"/>
      <c r="K22" s="263"/>
      <c r="L22" s="263"/>
      <c r="M22" s="263"/>
      <c r="N22" s="263"/>
      <c r="O22" s="263"/>
      <c r="P22" s="263"/>
      <c r="Q22" s="263"/>
      <c r="R22" s="263"/>
      <c r="S22" s="263"/>
      <c r="T22" s="263"/>
      <c r="U22" s="263"/>
      <c r="V22" s="59" t="s">
        <v>10</v>
      </c>
    </row>
    <row r="23" spans="1:22" x14ac:dyDescent="0.2">
      <c r="A23" s="262"/>
      <c r="B23" s="261"/>
      <c r="C23" s="261"/>
      <c r="D23" s="261"/>
      <c r="E23" s="261"/>
      <c r="F23" s="261"/>
      <c r="G23" s="261"/>
      <c r="H23" s="261"/>
      <c r="I23" s="261"/>
      <c r="J23" s="261"/>
      <c r="K23" s="261"/>
      <c r="L23" s="261"/>
      <c r="M23" s="261"/>
      <c r="N23" s="261"/>
      <c r="O23" s="261"/>
      <c r="P23" s="261"/>
      <c r="Q23" s="261"/>
      <c r="R23" s="261"/>
      <c r="S23" s="261"/>
      <c r="T23" s="261"/>
      <c r="U23" s="261"/>
      <c r="V23" s="59" t="s">
        <v>10</v>
      </c>
    </row>
    <row r="24" spans="1:22" x14ac:dyDescent="0.2">
      <c r="V24" s="59" t="s">
        <v>10</v>
      </c>
    </row>
    <row r="25" spans="1:22" ht="15" x14ac:dyDescent="0.25">
      <c r="A25" s="5"/>
      <c r="V25" s="59"/>
    </row>
    <row r="26" spans="1:22" x14ac:dyDescent="0.2">
      <c r="A26" s="261"/>
      <c r="B26" s="261"/>
      <c r="C26" s="261"/>
      <c r="D26" s="261"/>
      <c r="E26" s="261"/>
      <c r="F26" s="261"/>
      <c r="G26" s="261"/>
      <c r="H26" s="261"/>
      <c r="I26" s="261"/>
      <c r="J26" s="261"/>
      <c r="K26" s="261"/>
      <c r="L26" s="261"/>
      <c r="M26" s="261"/>
      <c r="N26" s="261"/>
      <c r="O26" s="261"/>
      <c r="P26" s="261"/>
      <c r="Q26" s="261"/>
      <c r="R26" s="261"/>
      <c r="S26" s="261"/>
      <c r="T26" s="261"/>
      <c r="U26" s="261"/>
      <c r="V26" s="59" t="s">
        <v>10</v>
      </c>
    </row>
    <row r="27" spans="1:22" x14ac:dyDescent="0.2">
      <c r="A27" s="261"/>
      <c r="B27" s="261"/>
      <c r="C27" s="261"/>
      <c r="D27" s="261"/>
      <c r="E27" s="261"/>
      <c r="F27" s="261"/>
      <c r="G27" s="261"/>
      <c r="H27" s="261"/>
      <c r="I27" s="261"/>
      <c r="J27" s="261"/>
      <c r="K27" s="261"/>
      <c r="L27" s="261"/>
      <c r="M27" s="261"/>
      <c r="N27" s="261"/>
      <c r="O27" s="261"/>
      <c r="P27" s="261"/>
      <c r="Q27" s="261"/>
      <c r="R27" s="261"/>
      <c r="S27" s="261"/>
      <c r="T27" s="261"/>
      <c r="U27" s="261"/>
      <c r="V27" s="59" t="s">
        <v>10</v>
      </c>
    </row>
    <row r="28" spans="1:22" x14ac:dyDescent="0.2">
      <c r="V28" s="59" t="s">
        <v>10</v>
      </c>
    </row>
    <row r="29" spans="1:22" x14ac:dyDescent="0.2">
      <c r="V29" s="4" t="s">
        <v>11</v>
      </c>
    </row>
  </sheetData>
  <mergeCells count="17">
    <mergeCell ref="A16:U16"/>
    <mergeCell ref="A27:U27"/>
    <mergeCell ref="A21:U21"/>
    <mergeCell ref="A23:U23"/>
    <mergeCell ref="A22:U22"/>
    <mergeCell ref="A26:U26"/>
    <mergeCell ref="A7:A8"/>
    <mergeCell ref="B7:D7"/>
    <mergeCell ref="N7:P7"/>
    <mergeCell ref="S7:U7"/>
    <mergeCell ref="A1:U1"/>
    <mergeCell ref="A2:U2"/>
    <mergeCell ref="A3:U3"/>
    <mergeCell ref="A4:U4"/>
    <mergeCell ref="H7:J7"/>
    <mergeCell ref="K7:M7"/>
    <mergeCell ref="E7:G7"/>
  </mergeCells>
  <printOptions horizontalCentered="1"/>
  <pageMargins left="0.7" right="0.7" top="0.64" bottom="0.61" header="0.3" footer="0.3"/>
  <pageSetup scale="56" fitToHeight="0" orientation="landscape" r:id="rId1"/>
  <headerFooter>
    <oddHeader>&amp;L&amp;"Arial,Bold"&amp;12F.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view="pageBreakPreview" zoomScale="80" zoomScaleNormal="100" zoomScaleSheetLayoutView="80" workbookViewId="0">
      <selection activeCell="V11" sqref="V11"/>
    </sheetView>
  </sheetViews>
  <sheetFormatPr defaultRowHeight="14.25" x14ac:dyDescent="0.2"/>
  <cols>
    <col min="1" max="1" width="37.140625" style="9" customWidth="1"/>
    <col min="2" max="3" width="8.28515625" style="9" customWidth="1"/>
    <col min="4" max="4" width="12.7109375" style="9" customWidth="1"/>
    <col min="5" max="5" width="15" style="9" customWidth="1"/>
    <col min="6" max="6" width="8.28515625" style="9" customWidth="1"/>
    <col min="7" max="7" width="9.85546875" style="9" customWidth="1"/>
    <col min="8" max="10" width="12.7109375" style="9" customWidth="1"/>
    <col min="11" max="11" width="8.28515625" style="9" customWidth="1"/>
    <col min="12" max="12" width="9.85546875" style="9" customWidth="1"/>
    <col min="13" max="13" width="12.7109375" style="9" customWidth="1"/>
    <col min="14" max="14" width="14" style="4" bestFit="1" customWidth="1"/>
    <col min="15" max="16" width="8.28515625" style="9" customWidth="1"/>
    <col min="17" max="17" width="12.7109375" style="9" customWidth="1"/>
    <col min="18" max="19" width="8.28515625" style="9" customWidth="1"/>
    <col min="20" max="20" width="12.7109375" style="9" customWidth="1"/>
    <col min="21" max="16384" width="9.140625" style="9"/>
  </cols>
  <sheetData>
    <row r="1" spans="1:20" ht="18" x14ac:dyDescent="0.25">
      <c r="A1" s="210" t="s">
        <v>135</v>
      </c>
      <c r="B1" s="210"/>
      <c r="C1" s="210"/>
      <c r="D1" s="210"/>
      <c r="E1" s="210"/>
      <c r="F1" s="210"/>
      <c r="G1" s="210"/>
      <c r="H1" s="210"/>
      <c r="I1" s="210"/>
      <c r="J1" s="210"/>
      <c r="K1" s="210"/>
      <c r="L1" s="210"/>
      <c r="M1" s="210"/>
      <c r="N1" s="59" t="s">
        <v>10</v>
      </c>
      <c r="O1" s="6"/>
      <c r="P1" s="6"/>
      <c r="Q1" s="6"/>
      <c r="R1" s="6"/>
      <c r="S1" s="6"/>
      <c r="T1" s="6"/>
    </row>
    <row r="2" spans="1:20" ht="15" x14ac:dyDescent="0.2">
      <c r="A2" s="211" t="s">
        <v>154</v>
      </c>
      <c r="B2" s="211"/>
      <c r="C2" s="211"/>
      <c r="D2" s="211"/>
      <c r="E2" s="211"/>
      <c r="F2" s="211"/>
      <c r="G2" s="211"/>
      <c r="H2" s="211"/>
      <c r="I2" s="211"/>
      <c r="J2" s="211"/>
      <c r="K2" s="211"/>
      <c r="L2" s="211"/>
      <c r="M2" s="211"/>
      <c r="N2" s="59" t="s">
        <v>10</v>
      </c>
      <c r="O2" s="7"/>
      <c r="P2" s="7"/>
      <c r="Q2" s="7"/>
      <c r="R2" s="7"/>
      <c r="S2" s="7"/>
      <c r="T2" s="7"/>
    </row>
    <row r="3" spans="1:20" x14ac:dyDescent="0.2">
      <c r="A3" s="220" t="s">
        <v>1</v>
      </c>
      <c r="B3" s="220"/>
      <c r="C3" s="220"/>
      <c r="D3" s="220"/>
      <c r="E3" s="220"/>
      <c r="F3" s="220"/>
      <c r="G3" s="220"/>
      <c r="H3" s="220"/>
      <c r="I3" s="220"/>
      <c r="J3" s="220"/>
      <c r="K3" s="220"/>
      <c r="L3" s="220"/>
      <c r="M3" s="220"/>
      <c r="N3" s="59" t="s">
        <v>10</v>
      </c>
      <c r="O3" s="10"/>
      <c r="P3" s="10"/>
      <c r="Q3" s="10"/>
      <c r="R3" s="10"/>
      <c r="S3" s="10"/>
      <c r="T3" s="10"/>
    </row>
    <row r="4" spans="1:20" x14ac:dyDescent="0.2">
      <c r="A4" s="217" t="s">
        <v>2</v>
      </c>
      <c r="B4" s="217"/>
      <c r="C4" s="217"/>
      <c r="D4" s="217"/>
      <c r="E4" s="217"/>
      <c r="F4" s="217"/>
      <c r="G4" s="217"/>
      <c r="H4" s="217"/>
      <c r="I4" s="217"/>
      <c r="J4" s="217"/>
      <c r="K4" s="217"/>
      <c r="L4" s="217"/>
      <c r="M4" s="217"/>
      <c r="N4" s="59" t="s">
        <v>10</v>
      </c>
      <c r="O4" s="8"/>
      <c r="P4" s="8"/>
      <c r="Q4" s="8"/>
      <c r="R4" s="8"/>
      <c r="S4" s="8"/>
      <c r="T4" s="8"/>
    </row>
    <row r="5" spans="1:20" x14ac:dyDescent="0.2">
      <c r="A5" s="8"/>
      <c r="B5" s="8"/>
      <c r="C5" s="8"/>
      <c r="D5" s="8"/>
      <c r="E5" s="8"/>
      <c r="F5" s="8"/>
      <c r="G5" s="8"/>
      <c r="H5" s="8"/>
      <c r="I5" s="8"/>
      <c r="J5" s="8"/>
      <c r="K5" s="8"/>
      <c r="L5" s="8"/>
      <c r="M5" s="8"/>
      <c r="N5" s="59" t="s">
        <v>10</v>
      </c>
      <c r="O5" s="8"/>
      <c r="P5" s="8"/>
      <c r="Q5" s="8"/>
      <c r="R5" s="8"/>
      <c r="S5" s="8"/>
      <c r="T5" s="8"/>
    </row>
    <row r="6" spans="1:20" ht="15" thickBot="1" x14ac:dyDescent="0.25">
      <c r="A6" s="58"/>
      <c r="B6" s="58"/>
      <c r="C6" s="58"/>
      <c r="D6" s="58"/>
      <c r="E6" s="58"/>
      <c r="F6" s="58"/>
      <c r="G6" s="58"/>
      <c r="H6" s="58"/>
      <c r="I6" s="58"/>
      <c r="J6" s="58"/>
      <c r="K6" s="58"/>
      <c r="L6" s="58"/>
      <c r="M6" s="58"/>
      <c r="N6" s="59" t="s">
        <v>10</v>
      </c>
      <c r="O6" s="8"/>
      <c r="P6" s="8"/>
      <c r="Q6" s="8"/>
      <c r="R6" s="8"/>
      <c r="S6" s="8"/>
      <c r="T6" s="8"/>
    </row>
    <row r="7" spans="1:20" ht="47.25" customHeight="1" x14ac:dyDescent="0.2">
      <c r="A7" s="218" t="s">
        <v>105</v>
      </c>
      <c r="B7" s="221" t="s">
        <v>149</v>
      </c>
      <c r="C7" s="221"/>
      <c r="D7" s="221"/>
      <c r="E7" s="221" t="s">
        <v>31</v>
      </c>
      <c r="F7" s="221"/>
      <c r="G7" s="221"/>
      <c r="H7" s="108" t="s">
        <v>32</v>
      </c>
      <c r="I7" s="94" t="s">
        <v>109</v>
      </c>
      <c r="J7" s="221" t="s">
        <v>136</v>
      </c>
      <c r="K7" s="221"/>
      <c r="L7" s="222"/>
      <c r="M7" s="59" t="s">
        <v>10</v>
      </c>
      <c r="N7" s="9"/>
    </row>
    <row r="8" spans="1:20" ht="28.5" x14ac:dyDescent="0.2">
      <c r="A8" s="219"/>
      <c r="B8" s="11" t="s">
        <v>3</v>
      </c>
      <c r="C8" s="19" t="s">
        <v>100</v>
      </c>
      <c r="D8" s="11" t="s">
        <v>4</v>
      </c>
      <c r="E8" s="11" t="s">
        <v>3</v>
      </c>
      <c r="F8" s="11" t="s">
        <v>100</v>
      </c>
      <c r="G8" s="11" t="s">
        <v>4</v>
      </c>
      <c r="H8" s="19" t="s">
        <v>4</v>
      </c>
      <c r="I8" s="11" t="s">
        <v>4</v>
      </c>
      <c r="J8" s="11" t="s">
        <v>3</v>
      </c>
      <c r="K8" s="11" t="s">
        <v>100</v>
      </c>
      <c r="L8" s="12" t="s">
        <v>4</v>
      </c>
      <c r="M8" s="59" t="s">
        <v>10</v>
      </c>
      <c r="N8" s="9"/>
    </row>
    <row r="9" spans="1:20" x14ac:dyDescent="0.2">
      <c r="A9" s="185" t="s">
        <v>156</v>
      </c>
      <c r="B9" s="123">
        <v>639</v>
      </c>
      <c r="C9" s="123">
        <v>534</v>
      </c>
      <c r="D9" s="123">
        <v>104470</v>
      </c>
      <c r="E9" s="123">
        <v>0</v>
      </c>
      <c r="F9" s="123">
        <v>0</v>
      </c>
      <c r="G9" s="123">
        <v>0</v>
      </c>
      <c r="H9" s="123">
        <v>392</v>
      </c>
      <c r="I9" s="123">
        <v>0</v>
      </c>
      <c r="J9" s="123">
        <f t="shared" ref="J9:K9" si="0">B9+E9</f>
        <v>639</v>
      </c>
      <c r="K9" s="123">
        <f t="shared" si="0"/>
        <v>534</v>
      </c>
      <c r="L9" s="124">
        <f t="shared" ref="L9:L12" si="1">D9+G9+H9+I9</f>
        <v>104862</v>
      </c>
      <c r="M9" s="59" t="s">
        <v>10</v>
      </c>
      <c r="N9" s="9"/>
    </row>
    <row r="10" spans="1:20" ht="15" x14ac:dyDescent="0.25">
      <c r="A10" s="13" t="s">
        <v>102</v>
      </c>
      <c r="B10" s="126">
        <f t="shared" ref="B10:K10" si="2">SUM(B9:B9)</f>
        <v>639</v>
      </c>
      <c r="C10" s="126">
        <f t="shared" si="2"/>
        <v>534</v>
      </c>
      <c r="D10" s="126">
        <f t="shared" si="2"/>
        <v>104470</v>
      </c>
      <c r="E10" s="126">
        <f t="shared" si="2"/>
        <v>0</v>
      </c>
      <c r="F10" s="126">
        <f t="shared" si="2"/>
        <v>0</v>
      </c>
      <c r="G10" s="126">
        <f t="shared" si="2"/>
        <v>0</v>
      </c>
      <c r="H10" s="126">
        <f t="shared" si="2"/>
        <v>392</v>
      </c>
      <c r="I10" s="126">
        <f t="shared" si="2"/>
        <v>0</v>
      </c>
      <c r="J10" s="126">
        <f t="shared" si="2"/>
        <v>639</v>
      </c>
      <c r="K10" s="126">
        <f t="shared" si="2"/>
        <v>534</v>
      </c>
      <c r="L10" s="127">
        <f t="shared" si="1"/>
        <v>104862</v>
      </c>
      <c r="M10" s="59" t="s">
        <v>10</v>
      </c>
      <c r="N10" s="9"/>
    </row>
    <row r="11" spans="1:20" x14ac:dyDescent="0.2">
      <c r="A11" s="111" t="s">
        <v>101</v>
      </c>
      <c r="B11" s="123"/>
      <c r="C11" s="123"/>
      <c r="D11" s="123">
        <v>0</v>
      </c>
      <c r="E11" s="123"/>
      <c r="F11" s="123"/>
      <c r="G11" s="123"/>
      <c r="H11" s="123">
        <v>0</v>
      </c>
      <c r="I11" s="123"/>
      <c r="J11" s="123"/>
      <c r="K11" s="123"/>
      <c r="L11" s="124">
        <f t="shared" si="1"/>
        <v>0</v>
      </c>
      <c r="M11" s="59" t="s">
        <v>10</v>
      </c>
      <c r="N11" s="9"/>
    </row>
    <row r="12" spans="1:20" x14ac:dyDescent="0.2">
      <c r="A12" s="112" t="s">
        <v>117</v>
      </c>
      <c r="B12" s="139"/>
      <c r="C12" s="139"/>
      <c r="D12" s="139">
        <f>SUM(D10:D11)</f>
        <v>104470</v>
      </c>
      <c r="E12" s="139"/>
      <c r="F12" s="139"/>
      <c r="G12" s="139"/>
      <c r="H12" s="139">
        <v>392</v>
      </c>
      <c r="I12" s="139"/>
      <c r="J12" s="139"/>
      <c r="K12" s="139"/>
      <c r="L12" s="140">
        <f t="shared" si="1"/>
        <v>104862</v>
      </c>
      <c r="M12" s="59" t="s">
        <v>10</v>
      </c>
      <c r="N12" s="9"/>
    </row>
    <row r="13" spans="1:20" x14ac:dyDescent="0.2">
      <c r="A13" s="95" t="s">
        <v>13</v>
      </c>
      <c r="B13" s="133"/>
      <c r="C13" s="133">
        <v>0</v>
      </c>
      <c r="D13" s="133"/>
      <c r="E13" s="133"/>
      <c r="F13" s="133">
        <v>0</v>
      </c>
      <c r="G13" s="133"/>
      <c r="H13" s="133">
        <v>0</v>
      </c>
      <c r="I13" s="133"/>
      <c r="J13" s="133"/>
      <c r="K13" s="133">
        <f>C13+F13</f>
        <v>0</v>
      </c>
      <c r="L13" s="134"/>
      <c r="M13" s="59" t="s">
        <v>10</v>
      </c>
      <c r="N13" s="9"/>
    </row>
    <row r="14" spans="1:20" x14ac:dyDescent="0.2">
      <c r="A14" s="105" t="s">
        <v>103</v>
      </c>
      <c r="B14" s="25"/>
      <c r="C14" s="25">
        <f>C10+C13</f>
        <v>534</v>
      </c>
      <c r="D14" s="25"/>
      <c r="E14" s="25"/>
      <c r="F14" s="25">
        <f>F10+F13</f>
        <v>0</v>
      </c>
      <c r="G14" s="25"/>
      <c r="H14" s="25">
        <v>0</v>
      </c>
      <c r="I14" s="25"/>
      <c r="J14" s="25"/>
      <c r="K14" s="25">
        <f>K10+K13</f>
        <v>534</v>
      </c>
      <c r="L14" s="125"/>
      <c r="M14" s="59" t="s">
        <v>10</v>
      </c>
      <c r="N14" s="9"/>
    </row>
    <row r="15" spans="1:20" x14ac:dyDescent="0.2">
      <c r="A15" s="17"/>
      <c r="B15" s="25"/>
      <c r="C15" s="25"/>
      <c r="D15" s="25"/>
      <c r="E15" s="25"/>
      <c r="F15" s="25"/>
      <c r="G15" s="25"/>
      <c r="H15" s="25"/>
      <c r="I15" s="25"/>
      <c r="J15" s="25"/>
      <c r="K15" s="25"/>
      <c r="L15" s="125"/>
      <c r="M15" s="59" t="s">
        <v>10</v>
      </c>
      <c r="N15" s="9"/>
    </row>
    <row r="16" spans="1:20" ht="15" thickBot="1" x14ac:dyDescent="0.25">
      <c r="A16" s="106" t="s">
        <v>104</v>
      </c>
      <c r="B16" s="137"/>
      <c r="C16" s="137">
        <f>C14</f>
        <v>534</v>
      </c>
      <c r="D16" s="137"/>
      <c r="E16" s="137"/>
      <c r="F16" s="137">
        <f>F14</f>
        <v>0</v>
      </c>
      <c r="G16" s="137"/>
      <c r="H16" s="137">
        <f>H14</f>
        <v>0</v>
      </c>
      <c r="I16" s="137">
        <f>I10</f>
        <v>0</v>
      </c>
      <c r="J16" s="137"/>
      <c r="K16" s="137">
        <f>K14</f>
        <v>534</v>
      </c>
      <c r="L16" s="138"/>
      <c r="M16" s="59" t="s">
        <v>10</v>
      </c>
      <c r="N16" s="9"/>
    </row>
    <row r="17" spans="1:14" x14ac:dyDescent="0.2">
      <c r="M17" s="59" t="s">
        <v>10</v>
      </c>
    </row>
    <row r="18" spans="1:14" x14ac:dyDescent="0.2">
      <c r="M18" s="59" t="s">
        <v>10</v>
      </c>
    </row>
    <row r="19" spans="1:14" ht="15" x14ac:dyDescent="0.25">
      <c r="A19" s="5" t="s">
        <v>163</v>
      </c>
      <c r="M19" s="59" t="s">
        <v>10</v>
      </c>
    </row>
    <row r="20" spans="1:14" x14ac:dyDescent="0.2">
      <c r="A20" s="174"/>
      <c r="B20" s="174"/>
      <c r="C20" s="174"/>
      <c r="D20" s="174"/>
      <c r="E20" s="174"/>
      <c r="F20" s="174"/>
      <c r="G20" s="174"/>
      <c r="H20" s="174"/>
      <c r="I20" s="174"/>
      <c r="J20" s="174"/>
      <c r="K20" s="174"/>
      <c r="L20" s="174"/>
      <c r="M20" s="59" t="s">
        <v>10</v>
      </c>
    </row>
    <row r="21" spans="1:14" ht="15" x14ac:dyDescent="0.25">
      <c r="A21" s="5"/>
      <c r="M21" s="59"/>
    </row>
    <row r="22" spans="1:14" x14ac:dyDescent="0.2">
      <c r="A22" s="174"/>
      <c r="B22" s="174"/>
      <c r="C22" s="174"/>
      <c r="D22" s="174"/>
      <c r="E22" s="174"/>
      <c r="F22" s="174"/>
      <c r="G22" s="174"/>
      <c r="H22" s="174"/>
      <c r="I22" s="174"/>
      <c r="J22" s="174"/>
      <c r="K22" s="174"/>
      <c r="L22" s="174"/>
      <c r="M22" s="59" t="s">
        <v>10</v>
      </c>
    </row>
    <row r="23" spans="1:14" x14ac:dyDescent="0.2">
      <c r="M23" s="4" t="s">
        <v>11</v>
      </c>
    </row>
    <row r="24" spans="1:14" x14ac:dyDescent="0.2">
      <c r="M24" s="4"/>
      <c r="N24" s="59"/>
    </row>
  </sheetData>
  <mergeCells count="8">
    <mergeCell ref="A1:M1"/>
    <mergeCell ref="A2:M2"/>
    <mergeCell ref="A3:M3"/>
    <mergeCell ref="A4:M4"/>
    <mergeCell ref="A7:A8"/>
    <mergeCell ref="B7:D7"/>
    <mergeCell ref="E7:G7"/>
    <mergeCell ref="J7:L7"/>
  </mergeCells>
  <printOptions horizontalCentered="1"/>
  <pageMargins left="0.7" right="0.7" top="0.66" bottom="0.66" header="0.3" footer="0.3"/>
  <pageSetup scale="67" orientation="landscape" r:id="rId1"/>
  <headerFooter>
    <oddHeader>&amp;L&amp;"Arial,Bold"&amp;12G. Crosswalk of 2014 Availability</oddHeader>
    <oddFooter>&amp;C&amp;"Arial,Regular"Exhibit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view="pageBreakPreview" zoomScale="80" zoomScaleNormal="100" zoomScaleSheetLayoutView="80" workbookViewId="0">
      <selection activeCell="M29" sqref="M29"/>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10" t="s">
        <v>34</v>
      </c>
      <c r="B1" s="210"/>
      <c r="C1" s="210"/>
      <c r="D1" s="210"/>
      <c r="E1" s="210"/>
      <c r="F1" s="210"/>
      <c r="G1" s="210"/>
      <c r="H1" s="210"/>
      <c r="I1" s="210"/>
      <c r="J1" s="210"/>
      <c r="K1" s="210"/>
      <c r="L1" s="210"/>
      <c r="M1" s="210"/>
      <c r="N1" s="59" t="s">
        <v>10</v>
      </c>
      <c r="O1" s="6"/>
      <c r="P1" s="6"/>
      <c r="Q1" s="6"/>
      <c r="R1" s="6"/>
      <c r="S1" s="6"/>
      <c r="T1" s="6"/>
      <c r="U1" s="6"/>
    </row>
    <row r="2" spans="1:21" ht="15" x14ac:dyDescent="0.2">
      <c r="A2" s="211" t="s">
        <v>154</v>
      </c>
      <c r="B2" s="211"/>
      <c r="C2" s="211"/>
      <c r="D2" s="211"/>
      <c r="E2" s="211"/>
      <c r="F2" s="211"/>
      <c r="G2" s="211"/>
      <c r="H2" s="211"/>
      <c r="I2" s="211"/>
      <c r="J2" s="211"/>
      <c r="K2" s="211"/>
      <c r="L2" s="211"/>
      <c r="M2" s="211"/>
      <c r="N2" s="59" t="s">
        <v>10</v>
      </c>
      <c r="O2" s="7"/>
      <c r="P2" s="7"/>
      <c r="Q2" s="7"/>
      <c r="R2" s="7"/>
      <c r="S2" s="7"/>
      <c r="T2" s="7"/>
      <c r="U2" s="7"/>
    </row>
    <row r="3" spans="1:21" x14ac:dyDescent="0.2">
      <c r="A3" s="220" t="s">
        <v>1</v>
      </c>
      <c r="B3" s="220"/>
      <c r="C3" s="220"/>
      <c r="D3" s="220"/>
      <c r="E3" s="220"/>
      <c r="F3" s="220"/>
      <c r="G3" s="220"/>
      <c r="H3" s="220"/>
      <c r="I3" s="220"/>
      <c r="J3" s="220"/>
      <c r="K3" s="220"/>
      <c r="L3" s="220"/>
      <c r="M3" s="220"/>
      <c r="N3" s="59" t="s">
        <v>10</v>
      </c>
      <c r="O3" s="10"/>
      <c r="P3" s="10"/>
      <c r="Q3" s="10"/>
      <c r="R3" s="10"/>
      <c r="S3" s="10"/>
      <c r="T3" s="10"/>
      <c r="U3" s="10"/>
    </row>
    <row r="4" spans="1:21" x14ac:dyDescent="0.2">
      <c r="A4" s="217" t="s">
        <v>2</v>
      </c>
      <c r="B4" s="217"/>
      <c r="C4" s="217"/>
      <c r="D4" s="217"/>
      <c r="E4" s="217"/>
      <c r="F4" s="217"/>
      <c r="G4" s="217"/>
      <c r="H4" s="217"/>
      <c r="I4" s="217"/>
      <c r="J4" s="217"/>
      <c r="K4" s="217"/>
      <c r="L4" s="217"/>
      <c r="M4" s="217"/>
      <c r="N4" s="59" t="s">
        <v>10</v>
      </c>
      <c r="O4" s="8"/>
      <c r="P4" s="8"/>
      <c r="Q4" s="8"/>
      <c r="R4" s="8"/>
      <c r="S4" s="8"/>
      <c r="T4" s="8"/>
      <c r="U4" s="8"/>
    </row>
    <row r="5" spans="1:21" x14ac:dyDescent="0.2">
      <c r="A5" s="217"/>
      <c r="B5" s="217"/>
      <c r="C5" s="217"/>
      <c r="D5" s="217"/>
      <c r="E5" s="217"/>
      <c r="F5" s="217"/>
      <c r="G5" s="217"/>
      <c r="H5" s="217"/>
      <c r="I5" s="217"/>
      <c r="J5" s="217"/>
      <c r="K5" s="217"/>
      <c r="L5" s="217"/>
      <c r="M5" s="217"/>
      <c r="N5" s="59" t="s">
        <v>10</v>
      </c>
      <c r="O5" s="8"/>
      <c r="P5" s="8"/>
      <c r="Q5" s="8"/>
      <c r="R5" s="8"/>
      <c r="S5" s="8"/>
      <c r="T5" s="8"/>
      <c r="U5" s="8"/>
    </row>
    <row r="6" spans="1:21" ht="15" thickBot="1" x14ac:dyDescent="0.25">
      <c r="A6" s="217"/>
      <c r="B6" s="217"/>
      <c r="C6" s="217"/>
      <c r="D6" s="217"/>
      <c r="E6" s="217"/>
      <c r="F6" s="217"/>
      <c r="G6" s="217"/>
      <c r="H6" s="217"/>
      <c r="I6" s="217"/>
      <c r="J6" s="217"/>
      <c r="K6" s="217"/>
      <c r="L6" s="217"/>
      <c r="M6" s="217"/>
      <c r="N6" s="59" t="s">
        <v>10</v>
      </c>
      <c r="O6" s="8"/>
      <c r="P6" s="8"/>
      <c r="Q6" s="8"/>
      <c r="R6" s="8"/>
      <c r="S6" s="8"/>
      <c r="T6" s="8"/>
      <c r="U6" s="8"/>
    </row>
    <row r="7" spans="1:21" ht="15" x14ac:dyDescent="0.2">
      <c r="A7" s="218" t="s">
        <v>119</v>
      </c>
      <c r="B7" s="221" t="s">
        <v>134</v>
      </c>
      <c r="C7" s="221"/>
      <c r="D7" s="221"/>
      <c r="E7" s="221" t="s">
        <v>137</v>
      </c>
      <c r="F7" s="221"/>
      <c r="G7" s="221"/>
      <c r="H7" s="221" t="s">
        <v>130</v>
      </c>
      <c r="I7" s="221"/>
      <c r="J7" s="221"/>
      <c r="K7" s="221" t="s">
        <v>35</v>
      </c>
      <c r="L7" s="221"/>
      <c r="M7" s="222"/>
      <c r="N7" s="59" t="s">
        <v>10</v>
      </c>
    </row>
    <row r="8" spans="1:21" ht="28.5" x14ac:dyDescent="0.2">
      <c r="A8" s="219"/>
      <c r="B8" s="11" t="s">
        <v>36</v>
      </c>
      <c r="C8" s="19" t="s">
        <v>37</v>
      </c>
      <c r="D8" s="11" t="s">
        <v>4</v>
      </c>
      <c r="E8" s="11" t="s">
        <v>36</v>
      </c>
      <c r="F8" s="11" t="s">
        <v>37</v>
      </c>
      <c r="G8" s="11" t="s">
        <v>4</v>
      </c>
      <c r="H8" s="11" t="s">
        <v>36</v>
      </c>
      <c r="I8" s="11" t="s">
        <v>37</v>
      </c>
      <c r="J8" s="11" t="s">
        <v>4</v>
      </c>
      <c r="K8" s="11" t="s">
        <v>36</v>
      </c>
      <c r="L8" s="11" t="s">
        <v>37</v>
      </c>
      <c r="M8" s="12" t="s">
        <v>4</v>
      </c>
      <c r="N8" s="59" t="s">
        <v>10</v>
      </c>
    </row>
    <row r="9" spans="1:21" x14ac:dyDescent="0.2">
      <c r="A9" s="185" t="s">
        <v>158</v>
      </c>
      <c r="B9" s="123">
        <v>0</v>
      </c>
      <c r="C9" s="123">
        <v>0</v>
      </c>
      <c r="D9" s="123">
        <v>2068</v>
      </c>
      <c r="E9" s="123">
        <v>0</v>
      </c>
      <c r="F9" s="123">
        <v>0</v>
      </c>
      <c r="G9" s="123">
        <v>0</v>
      </c>
      <c r="H9" s="123">
        <v>0</v>
      </c>
      <c r="I9" s="123">
        <v>0</v>
      </c>
      <c r="J9" s="123">
        <v>0</v>
      </c>
      <c r="K9" s="123">
        <f>H9-E9</f>
        <v>0</v>
      </c>
      <c r="L9" s="123">
        <f t="shared" ref="L9:M9" si="0">I9-F9</f>
        <v>0</v>
      </c>
      <c r="M9" s="124">
        <f t="shared" si="0"/>
        <v>0</v>
      </c>
      <c r="N9" s="59" t="s">
        <v>10</v>
      </c>
    </row>
    <row r="10" spans="1:21" x14ac:dyDescent="0.2">
      <c r="A10" s="187" t="s">
        <v>159</v>
      </c>
      <c r="B10" s="193">
        <v>28</v>
      </c>
      <c r="C10" s="193">
        <v>26</v>
      </c>
      <c r="D10" s="193">
        <v>5684</v>
      </c>
      <c r="E10" s="193">
        <v>20</v>
      </c>
      <c r="F10" s="193">
        <v>20</v>
      </c>
      <c r="G10" s="193">
        <v>7670</v>
      </c>
      <c r="H10" s="25">
        <v>0</v>
      </c>
      <c r="I10" s="25">
        <v>0</v>
      </c>
      <c r="J10" s="25">
        <v>0</v>
      </c>
      <c r="K10" s="25">
        <f t="shared" ref="K10:K13" si="1">H10-E10</f>
        <v>-20</v>
      </c>
      <c r="L10" s="25">
        <f t="shared" ref="L10:L13" si="2">I10-F10</f>
        <v>-20</v>
      </c>
      <c r="M10" s="125">
        <f t="shared" ref="M10:M13" si="3">J10-G10</f>
        <v>-7670</v>
      </c>
      <c r="N10" s="59" t="s">
        <v>10</v>
      </c>
    </row>
    <row r="11" spans="1:21" x14ac:dyDescent="0.2">
      <c r="A11" s="187" t="s">
        <v>160</v>
      </c>
      <c r="B11" s="25">
        <v>1</v>
      </c>
      <c r="C11" s="25">
        <v>1</v>
      </c>
      <c r="D11" s="25">
        <v>186</v>
      </c>
      <c r="E11" s="25">
        <v>1</v>
      </c>
      <c r="F11" s="25">
        <v>1</v>
      </c>
      <c r="G11" s="25">
        <v>128</v>
      </c>
      <c r="H11" s="25">
        <v>0</v>
      </c>
      <c r="I11" s="25">
        <v>0</v>
      </c>
      <c r="J11" s="25">
        <v>0</v>
      </c>
      <c r="K11" s="25">
        <f t="shared" si="1"/>
        <v>-1</v>
      </c>
      <c r="L11" s="25">
        <f t="shared" si="2"/>
        <v>-1</v>
      </c>
      <c r="M11" s="125">
        <f t="shared" si="3"/>
        <v>-128</v>
      </c>
      <c r="N11" s="59" t="s">
        <v>10</v>
      </c>
    </row>
    <row r="12" spans="1:21" x14ac:dyDescent="0.2">
      <c r="A12" s="189" t="s">
        <v>162</v>
      </c>
      <c r="B12" s="135">
        <v>0</v>
      </c>
      <c r="C12" s="135">
        <v>0</v>
      </c>
      <c r="D12" s="135">
        <v>20</v>
      </c>
      <c r="E12" s="135">
        <v>0</v>
      </c>
      <c r="F12" s="135">
        <v>0</v>
      </c>
      <c r="G12" s="135">
        <v>0</v>
      </c>
      <c r="H12" s="135">
        <v>0</v>
      </c>
      <c r="I12" s="135">
        <v>0</v>
      </c>
      <c r="J12" s="135">
        <v>0</v>
      </c>
      <c r="K12" s="135">
        <v>0</v>
      </c>
      <c r="L12" s="135">
        <v>0</v>
      </c>
      <c r="M12" s="136">
        <v>0</v>
      </c>
      <c r="N12" s="59"/>
    </row>
    <row r="13" spans="1:21" x14ac:dyDescent="0.2">
      <c r="A13" s="188" t="s">
        <v>161</v>
      </c>
      <c r="B13" s="139">
        <v>0</v>
      </c>
      <c r="C13" s="139">
        <v>0</v>
      </c>
      <c r="D13" s="139">
        <v>189</v>
      </c>
      <c r="E13" s="139">
        <v>0</v>
      </c>
      <c r="F13" s="139">
        <v>0</v>
      </c>
      <c r="G13" s="139">
        <v>0</v>
      </c>
      <c r="H13" s="139">
        <v>0</v>
      </c>
      <c r="I13" s="139">
        <v>0</v>
      </c>
      <c r="J13" s="139">
        <v>0</v>
      </c>
      <c r="K13" s="139">
        <f t="shared" si="1"/>
        <v>0</v>
      </c>
      <c r="L13" s="139">
        <f t="shared" si="2"/>
        <v>0</v>
      </c>
      <c r="M13" s="140">
        <f t="shared" si="3"/>
        <v>0</v>
      </c>
      <c r="N13" s="59" t="s">
        <v>10</v>
      </c>
    </row>
    <row r="14" spans="1:21" ht="15" x14ac:dyDescent="0.25">
      <c r="A14" s="13" t="s">
        <v>115</v>
      </c>
      <c r="B14" s="126">
        <f>SUM(B9:B13)</f>
        <v>29</v>
      </c>
      <c r="C14" s="126">
        <f t="shared" ref="C14:M14" si="4">SUM(C9:C13)</f>
        <v>27</v>
      </c>
      <c r="D14" s="126">
        <f t="shared" si="4"/>
        <v>8147</v>
      </c>
      <c r="E14" s="126">
        <f t="shared" si="4"/>
        <v>21</v>
      </c>
      <c r="F14" s="126">
        <f t="shared" si="4"/>
        <v>21</v>
      </c>
      <c r="G14" s="126">
        <f t="shared" si="4"/>
        <v>7798</v>
      </c>
      <c r="H14" s="126">
        <f t="shared" si="4"/>
        <v>0</v>
      </c>
      <c r="I14" s="126">
        <f t="shared" si="4"/>
        <v>0</v>
      </c>
      <c r="J14" s="126">
        <f t="shared" si="4"/>
        <v>0</v>
      </c>
      <c r="K14" s="126">
        <f t="shared" si="4"/>
        <v>-21</v>
      </c>
      <c r="L14" s="126">
        <f t="shared" si="4"/>
        <v>-21</v>
      </c>
      <c r="M14" s="127">
        <f t="shared" si="4"/>
        <v>-7798</v>
      </c>
      <c r="N14" s="59" t="s">
        <v>10</v>
      </c>
    </row>
    <row r="15" spans="1:21" ht="15" thickBot="1" x14ac:dyDescent="0.25">
      <c r="N15" s="59" t="s">
        <v>10</v>
      </c>
    </row>
    <row r="16" spans="1:21" ht="18" customHeight="1" x14ac:dyDescent="0.2">
      <c r="A16" s="218" t="s">
        <v>110</v>
      </c>
      <c r="B16" s="221" t="s">
        <v>134</v>
      </c>
      <c r="C16" s="221"/>
      <c r="D16" s="221"/>
      <c r="E16" s="221" t="s">
        <v>137</v>
      </c>
      <c r="F16" s="221"/>
      <c r="G16" s="221"/>
      <c r="H16" s="221" t="s">
        <v>130</v>
      </c>
      <c r="I16" s="221"/>
      <c r="J16" s="221"/>
      <c r="K16" s="221" t="s">
        <v>35</v>
      </c>
      <c r="L16" s="221"/>
      <c r="M16" s="222"/>
      <c r="N16" s="59" t="s">
        <v>10</v>
      </c>
    </row>
    <row r="17" spans="1:14" ht="28.5" x14ac:dyDescent="0.2">
      <c r="A17" s="219"/>
      <c r="B17" s="11" t="s">
        <v>36</v>
      </c>
      <c r="C17" s="19" t="s">
        <v>37</v>
      </c>
      <c r="D17" s="11" t="s">
        <v>4</v>
      </c>
      <c r="E17" s="11" t="s">
        <v>36</v>
      </c>
      <c r="F17" s="11" t="s">
        <v>37</v>
      </c>
      <c r="G17" s="11" t="s">
        <v>4</v>
      </c>
      <c r="H17" s="11" t="s">
        <v>36</v>
      </c>
      <c r="I17" s="11" t="s">
        <v>37</v>
      </c>
      <c r="J17" s="11" t="s">
        <v>4</v>
      </c>
      <c r="K17" s="11" t="s">
        <v>36</v>
      </c>
      <c r="L17" s="11" t="s">
        <v>37</v>
      </c>
      <c r="M17" s="12" t="s">
        <v>4</v>
      </c>
      <c r="N17" s="59" t="s">
        <v>10</v>
      </c>
    </row>
    <row r="18" spans="1:14" x14ac:dyDescent="0.2">
      <c r="A18" s="185" t="s">
        <v>158</v>
      </c>
      <c r="B18" s="123">
        <v>0</v>
      </c>
      <c r="C18" s="123">
        <v>0</v>
      </c>
      <c r="D18" s="123">
        <v>2068</v>
      </c>
      <c r="E18" s="123">
        <v>0</v>
      </c>
      <c r="F18" s="123">
        <v>0</v>
      </c>
      <c r="G18" s="123">
        <v>0</v>
      </c>
      <c r="H18" s="123">
        <v>0</v>
      </c>
      <c r="I18" s="123">
        <v>0</v>
      </c>
      <c r="J18" s="123">
        <v>0</v>
      </c>
      <c r="K18" s="123">
        <f>H18-E18</f>
        <v>0</v>
      </c>
      <c r="L18" s="123">
        <f t="shared" ref="L18:L22" si="5">I18-F18</f>
        <v>0</v>
      </c>
      <c r="M18" s="124">
        <f t="shared" ref="M18:M22" si="6">J18-G18</f>
        <v>0</v>
      </c>
      <c r="N18" s="59" t="s">
        <v>10</v>
      </c>
    </row>
    <row r="19" spans="1:14" x14ac:dyDescent="0.2">
      <c r="A19" s="187" t="s">
        <v>159</v>
      </c>
      <c r="B19" s="193">
        <v>28</v>
      </c>
      <c r="C19" s="193">
        <v>26</v>
      </c>
      <c r="D19" s="193">
        <v>5684</v>
      </c>
      <c r="E19" s="193">
        <v>20</v>
      </c>
      <c r="F19" s="193">
        <v>20</v>
      </c>
      <c r="G19" s="25">
        <v>7670</v>
      </c>
      <c r="H19" s="25">
        <v>0</v>
      </c>
      <c r="I19" s="25">
        <v>0</v>
      </c>
      <c r="J19" s="25">
        <v>0</v>
      </c>
      <c r="K19" s="25">
        <f t="shared" ref="K19:K22" si="7">H19-E19</f>
        <v>-20</v>
      </c>
      <c r="L19" s="25">
        <f t="shared" si="5"/>
        <v>-20</v>
      </c>
      <c r="M19" s="125">
        <f t="shared" si="6"/>
        <v>-7670</v>
      </c>
      <c r="N19" s="59" t="s">
        <v>10</v>
      </c>
    </row>
    <row r="20" spans="1:14" x14ac:dyDescent="0.2">
      <c r="A20" s="187" t="s">
        <v>160</v>
      </c>
      <c r="B20" s="25">
        <v>1</v>
      </c>
      <c r="C20" s="25">
        <v>1</v>
      </c>
      <c r="D20" s="25">
        <v>186</v>
      </c>
      <c r="E20" s="25">
        <v>1</v>
      </c>
      <c r="F20" s="25">
        <v>1</v>
      </c>
      <c r="G20" s="25">
        <v>128</v>
      </c>
      <c r="H20" s="25">
        <v>0</v>
      </c>
      <c r="I20" s="25">
        <v>0</v>
      </c>
      <c r="J20" s="25">
        <v>0</v>
      </c>
      <c r="K20" s="25">
        <f t="shared" si="7"/>
        <v>-1</v>
      </c>
      <c r="L20" s="25">
        <f t="shared" si="5"/>
        <v>-1</v>
      </c>
      <c r="M20" s="125">
        <f t="shared" si="6"/>
        <v>-128</v>
      </c>
      <c r="N20" s="59" t="s">
        <v>10</v>
      </c>
    </row>
    <row r="21" spans="1:14" x14ac:dyDescent="0.2">
      <c r="A21" s="189" t="s">
        <v>162</v>
      </c>
      <c r="B21" s="135">
        <v>0</v>
      </c>
      <c r="C21" s="135">
        <v>0</v>
      </c>
      <c r="D21" s="135">
        <v>20</v>
      </c>
      <c r="E21" s="135">
        <v>0</v>
      </c>
      <c r="F21" s="135">
        <v>0</v>
      </c>
      <c r="G21" s="135">
        <v>0</v>
      </c>
      <c r="H21" s="135">
        <v>0</v>
      </c>
      <c r="I21" s="135">
        <v>0</v>
      </c>
      <c r="J21" s="135">
        <v>0</v>
      </c>
      <c r="K21" s="135">
        <v>0</v>
      </c>
      <c r="L21" s="135">
        <v>0</v>
      </c>
      <c r="M21" s="136">
        <v>0</v>
      </c>
      <c r="N21" s="59"/>
    </row>
    <row r="22" spans="1:14" x14ac:dyDescent="0.2">
      <c r="A22" s="188" t="s">
        <v>161</v>
      </c>
      <c r="B22" s="139">
        <v>0</v>
      </c>
      <c r="C22" s="139">
        <v>0</v>
      </c>
      <c r="D22" s="139">
        <v>189</v>
      </c>
      <c r="E22" s="139">
        <v>0</v>
      </c>
      <c r="F22" s="139">
        <v>0</v>
      </c>
      <c r="G22" s="139">
        <v>0</v>
      </c>
      <c r="H22" s="139">
        <v>0</v>
      </c>
      <c r="I22" s="139">
        <v>0</v>
      </c>
      <c r="J22" s="139">
        <v>0</v>
      </c>
      <c r="K22" s="139">
        <f t="shared" si="7"/>
        <v>0</v>
      </c>
      <c r="L22" s="139">
        <f t="shared" si="5"/>
        <v>0</v>
      </c>
      <c r="M22" s="140">
        <f t="shared" si="6"/>
        <v>0</v>
      </c>
      <c r="N22" s="59" t="s">
        <v>10</v>
      </c>
    </row>
    <row r="23" spans="1:14" ht="15" x14ac:dyDescent="0.25">
      <c r="A23" s="13" t="s">
        <v>115</v>
      </c>
      <c r="B23" s="126">
        <f>SUM(B18:B22)</f>
        <v>29</v>
      </c>
      <c r="C23" s="126">
        <f t="shared" ref="C23:M23" si="8">SUM(C18:C22)</f>
        <v>27</v>
      </c>
      <c r="D23" s="126">
        <f t="shared" si="8"/>
        <v>8147</v>
      </c>
      <c r="E23" s="126">
        <f t="shared" si="8"/>
        <v>21</v>
      </c>
      <c r="F23" s="126">
        <f t="shared" si="8"/>
        <v>21</v>
      </c>
      <c r="G23" s="126">
        <f t="shared" si="8"/>
        <v>7798</v>
      </c>
      <c r="H23" s="126">
        <f t="shared" si="8"/>
        <v>0</v>
      </c>
      <c r="I23" s="126">
        <f t="shared" si="8"/>
        <v>0</v>
      </c>
      <c r="J23" s="126">
        <f t="shared" si="8"/>
        <v>0</v>
      </c>
      <c r="K23" s="126">
        <f t="shared" si="8"/>
        <v>-21</v>
      </c>
      <c r="L23" s="126">
        <f t="shared" si="8"/>
        <v>-21</v>
      </c>
      <c r="M23" s="127">
        <f t="shared" si="8"/>
        <v>-7798</v>
      </c>
      <c r="N23" s="59" t="s">
        <v>10</v>
      </c>
    </row>
    <row r="24" spans="1:14" x14ac:dyDescent="0.2">
      <c r="N24" s="59" t="s">
        <v>10</v>
      </c>
    </row>
    <row r="25" spans="1:14" x14ac:dyDescent="0.2">
      <c r="N25" s="59" t="s">
        <v>11</v>
      </c>
    </row>
    <row r="38" spans="7:7" x14ac:dyDescent="0.2">
      <c r="G38" s="192"/>
    </row>
  </sheetData>
  <mergeCells count="16">
    <mergeCell ref="A16:A17"/>
    <mergeCell ref="B16:D16"/>
    <mergeCell ref="E16:G16"/>
    <mergeCell ref="H16:J16"/>
    <mergeCell ref="K16:M16"/>
    <mergeCell ref="A7:A8"/>
    <mergeCell ref="B7:D7"/>
    <mergeCell ref="E7:G7"/>
    <mergeCell ref="H7:J7"/>
    <mergeCell ref="K7:M7"/>
    <mergeCell ref="A6:M6"/>
    <mergeCell ref="A1:M1"/>
    <mergeCell ref="A2:M2"/>
    <mergeCell ref="A3:M3"/>
    <mergeCell ref="A4:M4"/>
    <mergeCell ref="A5:M5"/>
  </mergeCells>
  <printOptions horizontalCentered="1"/>
  <pageMargins left="0.7" right="0.7" top="0.75" bottom="0.75" header="0.3" footer="0.3"/>
  <pageSetup scale="79" orientation="landscape" r:id="rId1"/>
  <headerFooter>
    <oddHeader>&amp;L&amp;"Arial,Bold"&amp;12H. Summary of Reimbursable Resources</oddHeader>
    <oddFooter>&amp;C&amp;"Arial,Regular"Exhibit H - Summary of Reimbursable Resources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A. Organization Chart</vt:lpstr>
      <vt:lpstr>B. Summ of Req.</vt:lpstr>
      <vt:lpstr>B. Summ of Req. by DU</vt:lpstr>
      <vt:lpstr>C. Program Changes by DU </vt:lpstr>
      <vt:lpstr>D. Strategic Goals &amp; Objectives</vt:lpstr>
      <vt:lpstr>E. ATB Justification</vt:lpstr>
      <vt:lpstr>F. 2013 Crosswalk</vt:lpstr>
      <vt:lpstr>G. 2014 Crosswalk</vt:lpstr>
      <vt:lpstr>H. Reimbursable Resources</vt:lpstr>
      <vt:lpstr>I. Permanent Positions</vt:lpstr>
      <vt:lpstr>J. Financial Analysis</vt:lpstr>
      <vt:lpstr>K. Summary by OC</vt:lpstr>
      <vt:lpstr>'A. Organization Chart'!Print_Area</vt:lpstr>
      <vt:lpstr>'B. Summ of Req.'!Print_Area</vt:lpstr>
      <vt:lpstr>'B. Summ of Req. by DU'!Print_Area</vt:lpstr>
      <vt:lpstr>'C. Program Changes by DU '!Print_Area</vt:lpstr>
      <vt:lpstr>'D. Strategic Goals &amp; Objectives'!Print_Area</vt:lpstr>
      <vt:lpstr>'E. ATB Justification'!Print_Area</vt:lpstr>
      <vt:lpstr>'F. 2013 Crosswalk'!Print_Area</vt:lpstr>
      <vt:lpstr>'G. 2014 Crosswalk'!Print_Area</vt:lpstr>
      <vt:lpstr>'H. Reimbursable Resources'!Print_Area</vt:lpstr>
      <vt:lpstr>'I. Permanent Positions'!Print_Area</vt:lpstr>
      <vt:lpstr>'J. Financial Analysis'!Print_Area</vt:lpstr>
      <vt:lpstr>'K. Summary by OC'!Print_Area</vt:lpstr>
      <vt:lpstr>'D. Strategic Goals &amp; Objectives'!Print_Titles</vt:lpstr>
      <vt:lpstr>'E. ATB Justification'!Print_Titles</vt:lpstr>
      <vt:lpstr>'J. Financial Analysis'!Print_Titles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2014-03-07T16:14:47Z</cp:lastPrinted>
  <dcterms:created xsi:type="dcterms:W3CDTF">2012-12-06T16:08:32Z</dcterms:created>
  <dcterms:modified xsi:type="dcterms:W3CDTF">2014-03-07T16:14:59Z</dcterms:modified>
</cp:coreProperties>
</file>